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ehep\OneDrive - Seiton de México\PBH Personal\y&amp;p\Yermik\Yermein's PhD\"/>
    </mc:Choice>
  </mc:AlternateContent>
  <xr:revisionPtr revIDLastSave="4" documentId="13_ncr:40009_{4E30E878-6726-4879-B7C5-ADE68AE3D657}" xr6:coauthVersionLast="40" xr6:coauthVersionMax="40" xr10:uidLastSave="{4730ABC3-D3E6-42C6-A2D6-1C80313C8BE8}"/>
  <bookViews>
    <workbookView xWindow="-20520" yWindow="6435" windowWidth="20640" windowHeight="11160" activeTab="1" xr2:uid="{00000000-000D-0000-FFFF-FFFF00000000}"/>
  </bookViews>
  <sheets>
    <sheet name="Opción1" sheetId="2" r:id="rId1"/>
    <sheet name="Opción2" sheetId="3" r:id="rId2"/>
    <sheet name="% RC" sheetId="4" r:id="rId3"/>
    <sheet name="TR" sheetId="5" r:id="rId4"/>
    <sheet name="Pegar aquí actividades" sheetId="1" r:id="rId5"/>
  </sheets>
  <calcPr calcId="191029"/>
  <pivotCaches>
    <pivotCache cacheId="2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U2001" i="1" l="1"/>
  <c r="S2001" i="1"/>
  <c r="R2001" i="1"/>
  <c r="T2001" i="1" s="1"/>
  <c r="Q2001" i="1"/>
  <c r="U2000" i="1"/>
  <c r="S2000" i="1"/>
  <c r="R2000" i="1"/>
  <c r="T2000" i="1" s="1"/>
  <c r="Q2000" i="1"/>
  <c r="U1999" i="1"/>
  <c r="S1999" i="1"/>
  <c r="R1999" i="1"/>
  <c r="T1999" i="1" s="1"/>
  <c r="Q1999" i="1"/>
  <c r="U1998" i="1"/>
  <c r="S1998" i="1"/>
  <c r="R1998" i="1"/>
  <c r="T1998" i="1" s="1"/>
  <c r="Q1998" i="1"/>
  <c r="U1997" i="1"/>
  <c r="S1997" i="1"/>
  <c r="R1997" i="1"/>
  <c r="T1997" i="1" s="1"/>
  <c r="Q1997" i="1"/>
  <c r="U1996" i="1"/>
  <c r="S1996" i="1"/>
  <c r="R1996" i="1"/>
  <c r="T1996" i="1" s="1"/>
  <c r="Q1996" i="1"/>
  <c r="U1995" i="1"/>
  <c r="S1995" i="1"/>
  <c r="R1995" i="1"/>
  <c r="T1995" i="1" s="1"/>
  <c r="Q1995" i="1"/>
  <c r="U1994" i="1"/>
  <c r="S1994" i="1"/>
  <c r="R1994" i="1"/>
  <c r="T1994" i="1" s="1"/>
  <c r="Q1994" i="1"/>
  <c r="U1993" i="1"/>
  <c r="S1993" i="1"/>
  <c r="R1993" i="1"/>
  <c r="T1993" i="1" s="1"/>
  <c r="Q1993" i="1"/>
  <c r="U1992" i="1"/>
  <c r="S1992" i="1"/>
  <c r="R1992" i="1"/>
  <c r="T1992" i="1" s="1"/>
  <c r="Q1992" i="1"/>
  <c r="U1991" i="1"/>
  <c r="T1991" i="1"/>
  <c r="S1991" i="1"/>
  <c r="R1991" i="1"/>
  <c r="Q1991" i="1"/>
  <c r="U1990" i="1"/>
  <c r="S1990" i="1"/>
  <c r="R1990" i="1"/>
  <c r="T1990" i="1" s="1"/>
  <c r="Q1990" i="1"/>
  <c r="U1989" i="1"/>
  <c r="S1989" i="1"/>
  <c r="R1989" i="1"/>
  <c r="T1989" i="1" s="1"/>
  <c r="Q1989" i="1"/>
  <c r="U1988" i="1"/>
  <c r="S1988" i="1"/>
  <c r="R1988" i="1"/>
  <c r="T1988" i="1" s="1"/>
  <c r="Q1988" i="1"/>
  <c r="U1987" i="1"/>
  <c r="S1987" i="1"/>
  <c r="R1987" i="1"/>
  <c r="T1987" i="1" s="1"/>
  <c r="Q1987" i="1"/>
  <c r="U1986" i="1"/>
  <c r="S1986" i="1"/>
  <c r="R1986" i="1"/>
  <c r="T1986" i="1" s="1"/>
  <c r="Q1986" i="1"/>
  <c r="U1985" i="1"/>
  <c r="S1985" i="1"/>
  <c r="R1985" i="1"/>
  <c r="T1985" i="1" s="1"/>
  <c r="Q1985" i="1"/>
  <c r="U1984" i="1"/>
  <c r="S1984" i="1"/>
  <c r="R1984" i="1"/>
  <c r="T1984" i="1" s="1"/>
  <c r="Q1984" i="1"/>
  <c r="U1983" i="1"/>
  <c r="S1983" i="1"/>
  <c r="R1983" i="1"/>
  <c r="T1983" i="1" s="1"/>
  <c r="Q1983" i="1"/>
  <c r="U1982" i="1"/>
  <c r="S1982" i="1"/>
  <c r="R1982" i="1"/>
  <c r="T1982" i="1" s="1"/>
  <c r="Q1982" i="1"/>
  <c r="U1981" i="1"/>
  <c r="S1981" i="1"/>
  <c r="R1981" i="1"/>
  <c r="T1981" i="1" s="1"/>
  <c r="Q1981" i="1"/>
  <c r="U1980" i="1"/>
  <c r="S1980" i="1"/>
  <c r="R1980" i="1"/>
  <c r="T1980" i="1" s="1"/>
  <c r="Q1980" i="1"/>
  <c r="U1979" i="1"/>
  <c r="T1979" i="1"/>
  <c r="S1979" i="1"/>
  <c r="R1979" i="1"/>
  <c r="Q1979" i="1"/>
  <c r="U1978" i="1"/>
  <c r="T1978" i="1"/>
  <c r="S1978" i="1"/>
  <c r="R1978" i="1"/>
  <c r="Q1978" i="1"/>
  <c r="U1977" i="1"/>
  <c r="S1977" i="1"/>
  <c r="R1977" i="1"/>
  <c r="T1977" i="1" s="1"/>
  <c r="Q1977" i="1"/>
  <c r="U1976" i="1"/>
  <c r="S1976" i="1"/>
  <c r="R1976" i="1"/>
  <c r="T1976" i="1" s="1"/>
  <c r="Q1976" i="1"/>
  <c r="U1975" i="1"/>
  <c r="S1975" i="1"/>
  <c r="R1975" i="1"/>
  <c r="T1975" i="1" s="1"/>
  <c r="Q1975" i="1"/>
  <c r="U1974" i="1"/>
  <c r="S1974" i="1"/>
  <c r="R1974" i="1"/>
  <c r="T1974" i="1" s="1"/>
  <c r="Q1974" i="1"/>
  <c r="U1973" i="1"/>
  <c r="S1973" i="1"/>
  <c r="R1973" i="1"/>
  <c r="T1973" i="1" s="1"/>
  <c r="Q1973" i="1"/>
  <c r="U1972" i="1"/>
  <c r="S1972" i="1"/>
  <c r="R1972" i="1"/>
  <c r="T1972" i="1" s="1"/>
  <c r="Q1972" i="1"/>
  <c r="U1971" i="1"/>
  <c r="T1971" i="1"/>
  <c r="S1971" i="1"/>
  <c r="R1971" i="1"/>
  <c r="Q1971" i="1"/>
  <c r="U1970" i="1"/>
  <c r="S1970" i="1"/>
  <c r="R1970" i="1"/>
  <c r="T1970" i="1" s="1"/>
  <c r="Q1970" i="1"/>
  <c r="U1969" i="1"/>
  <c r="S1969" i="1"/>
  <c r="R1969" i="1"/>
  <c r="T1969" i="1" s="1"/>
  <c r="Q1969" i="1"/>
  <c r="U1968" i="1"/>
  <c r="S1968" i="1"/>
  <c r="R1968" i="1"/>
  <c r="T1968" i="1" s="1"/>
  <c r="Q1968" i="1"/>
  <c r="U1967" i="1"/>
  <c r="S1967" i="1"/>
  <c r="R1967" i="1"/>
  <c r="T1967" i="1" s="1"/>
  <c r="Q1967" i="1"/>
  <c r="U1966" i="1"/>
  <c r="S1966" i="1"/>
  <c r="R1966" i="1"/>
  <c r="T1966" i="1" s="1"/>
  <c r="Q1966" i="1"/>
  <c r="U1965" i="1"/>
  <c r="S1965" i="1"/>
  <c r="R1965" i="1"/>
  <c r="T1965" i="1" s="1"/>
  <c r="Q1965" i="1"/>
  <c r="U1964" i="1"/>
  <c r="T1964" i="1"/>
  <c r="S1964" i="1"/>
  <c r="R1964" i="1"/>
  <c r="Q1964" i="1"/>
  <c r="U1963" i="1"/>
  <c r="S1963" i="1"/>
  <c r="R1963" i="1"/>
  <c r="T1963" i="1" s="1"/>
  <c r="Q1963" i="1"/>
  <c r="U1962" i="1"/>
  <c r="S1962" i="1"/>
  <c r="R1962" i="1"/>
  <c r="T1962" i="1" s="1"/>
  <c r="Q1962" i="1"/>
  <c r="U1961" i="1"/>
  <c r="S1961" i="1"/>
  <c r="R1961" i="1"/>
  <c r="T1961" i="1" s="1"/>
  <c r="Q1961" i="1"/>
  <c r="U1960" i="1"/>
  <c r="S1960" i="1"/>
  <c r="R1960" i="1"/>
  <c r="T1960" i="1" s="1"/>
  <c r="Q1960" i="1"/>
  <c r="U1959" i="1"/>
  <c r="S1959" i="1"/>
  <c r="R1959" i="1"/>
  <c r="T1959" i="1" s="1"/>
  <c r="Q1959" i="1"/>
  <c r="U1958" i="1"/>
  <c r="S1958" i="1"/>
  <c r="R1958" i="1"/>
  <c r="T1958" i="1" s="1"/>
  <c r="Q1958" i="1"/>
  <c r="U1957" i="1"/>
  <c r="S1957" i="1"/>
  <c r="R1957" i="1"/>
  <c r="T1957" i="1" s="1"/>
  <c r="Q1957" i="1"/>
  <c r="U1956" i="1"/>
  <c r="S1956" i="1"/>
  <c r="R1956" i="1"/>
  <c r="T1956" i="1" s="1"/>
  <c r="Q1956" i="1"/>
  <c r="U1955" i="1"/>
  <c r="S1955" i="1"/>
  <c r="R1955" i="1"/>
  <c r="T1955" i="1" s="1"/>
  <c r="Q1955" i="1"/>
  <c r="U1954" i="1"/>
  <c r="S1954" i="1"/>
  <c r="R1954" i="1"/>
  <c r="T1954" i="1" s="1"/>
  <c r="Q1954" i="1"/>
  <c r="U1953" i="1"/>
  <c r="S1953" i="1"/>
  <c r="R1953" i="1"/>
  <c r="T1953" i="1" s="1"/>
  <c r="Q1953" i="1"/>
  <c r="U1952" i="1"/>
  <c r="S1952" i="1"/>
  <c r="R1952" i="1"/>
  <c r="T1952" i="1" s="1"/>
  <c r="Q1952" i="1"/>
  <c r="U1951" i="1"/>
  <c r="S1951" i="1"/>
  <c r="R1951" i="1"/>
  <c r="T1951" i="1" s="1"/>
  <c r="Q1951" i="1"/>
  <c r="U1950" i="1"/>
  <c r="S1950" i="1"/>
  <c r="R1950" i="1"/>
  <c r="T1950" i="1" s="1"/>
  <c r="Q1950" i="1"/>
  <c r="U1949" i="1"/>
  <c r="S1949" i="1"/>
  <c r="R1949" i="1"/>
  <c r="T1949" i="1" s="1"/>
  <c r="Q1949" i="1"/>
  <c r="U1948" i="1"/>
  <c r="S1948" i="1"/>
  <c r="R1948" i="1"/>
  <c r="T1948" i="1" s="1"/>
  <c r="Q1948" i="1"/>
  <c r="U1947" i="1"/>
  <c r="S1947" i="1"/>
  <c r="R1947" i="1"/>
  <c r="T1947" i="1" s="1"/>
  <c r="Q1947" i="1"/>
  <c r="U1946" i="1"/>
  <c r="S1946" i="1"/>
  <c r="R1946" i="1"/>
  <c r="T1946" i="1" s="1"/>
  <c r="Q1946" i="1"/>
  <c r="U1945" i="1"/>
  <c r="S1945" i="1"/>
  <c r="R1945" i="1"/>
  <c r="T1945" i="1" s="1"/>
  <c r="Q1945" i="1"/>
  <c r="U1944" i="1"/>
  <c r="S1944" i="1"/>
  <c r="R1944" i="1"/>
  <c r="T1944" i="1" s="1"/>
  <c r="Q1944" i="1"/>
  <c r="U1943" i="1"/>
  <c r="S1943" i="1"/>
  <c r="R1943" i="1"/>
  <c r="T1943" i="1" s="1"/>
  <c r="Q1943" i="1"/>
  <c r="U1942" i="1"/>
  <c r="S1942" i="1"/>
  <c r="R1942" i="1"/>
  <c r="T1942" i="1" s="1"/>
  <c r="Q1942" i="1"/>
  <c r="U1941" i="1"/>
  <c r="S1941" i="1"/>
  <c r="R1941" i="1"/>
  <c r="T1941" i="1" s="1"/>
  <c r="Q1941" i="1"/>
  <c r="U1940" i="1"/>
  <c r="S1940" i="1"/>
  <c r="R1940" i="1"/>
  <c r="T1940" i="1" s="1"/>
  <c r="Q1940" i="1"/>
  <c r="U1939" i="1"/>
  <c r="T1939" i="1"/>
  <c r="S1939" i="1"/>
  <c r="R1939" i="1"/>
  <c r="Q1939" i="1"/>
  <c r="U1938" i="1"/>
  <c r="S1938" i="1"/>
  <c r="R1938" i="1"/>
  <c r="T1938" i="1" s="1"/>
  <c r="Q1938" i="1"/>
  <c r="U1937" i="1"/>
  <c r="S1937" i="1"/>
  <c r="R1937" i="1"/>
  <c r="T1937" i="1" s="1"/>
  <c r="Q1937" i="1"/>
  <c r="U1936" i="1"/>
  <c r="S1936" i="1"/>
  <c r="R1936" i="1"/>
  <c r="T1936" i="1" s="1"/>
  <c r="Q1936" i="1"/>
  <c r="U1935" i="1"/>
  <c r="S1935" i="1"/>
  <c r="R1935" i="1"/>
  <c r="T1935" i="1" s="1"/>
  <c r="Q1935" i="1"/>
  <c r="U1934" i="1"/>
  <c r="T1934" i="1"/>
  <c r="S1934" i="1"/>
  <c r="R1934" i="1"/>
  <c r="Q1934" i="1"/>
  <c r="U1933" i="1"/>
  <c r="S1933" i="1"/>
  <c r="R1933" i="1"/>
  <c r="T1933" i="1" s="1"/>
  <c r="Q1933" i="1"/>
  <c r="U1932" i="1"/>
  <c r="T1932" i="1"/>
  <c r="S1932" i="1"/>
  <c r="R1932" i="1"/>
  <c r="Q1932" i="1"/>
  <c r="U1931" i="1"/>
  <c r="S1931" i="1"/>
  <c r="R1931" i="1"/>
  <c r="T1931" i="1" s="1"/>
  <c r="Q1931" i="1"/>
  <c r="U1930" i="1"/>
  <c r="S1930" i="1"/>
  <c r="R1930" i="1"/>
  <c r="T1930" i="1" s="1"/>
  <c r="Q1930" i="1"/>
  <c r="U1929" i="1"/>
  <c r="S1929" i="1"/>
  <c r="R1929" i="1"/>
  <c r="T1929" i="1" s="1"/>
  <c r="Q1929" i="1"/>
  <c r="U1928" i="1"/>
  <c r="S1928" i="1"/>
  <c r="R1928" i="1"/>
  <c r="T1928" i="1" s="1"/>
  <c r="Q1928" i="1"/>
  <c r="U1927" i="1"/>
  <c r="S1927" i="1"/>
  <c r="R1927" i="1"/>
  <c r="T1927" i="1" s="1"/>
  <c r="Q1927" i="1"/>
  <c r="U1926" i="1"/>
  <c r="T1926" i="1"/>
  <c r="S1926" i="1"/>
  <c r="R1926" i="1"/>
  <c r="Q1926" i="1"/>
  <c r="U1925" i="1"/>
  <c r="S1925" i="1"/>
  <c r="R1925" i="1"/>
  <c r="T1925" i="1" s="1"/>
  <c r="Q1925" i="1"/>
  <c r="U1924" i="1"/>
  <c r="S1924" i="1"/>
  <c r="R1924" i="1"/>
  <c r="T1924" i="1" s="1"/>
  <c r="Q1924" i="1"/>
  <c r="U1923" i="1"/>
  <c r="S1923" i="1"/>
  <c r="R1923" i="1"/>
  <c r="T1923" i="1" s="1"/>
  <c r="Q1923" i="1"/>
  <c r="U1922" i="1"/>
  <c r="T1922" i="1"/>
  <c r="S1922" i="1"/>
  <c r="R1922" i="1"/>
  <c r="Q1922" i="1"/>
  <c r="U1921" i="1"/>
  <c r="S1921" i="1"/>
  <c r="R1921" i="1"/>
  <c r="T1921" i="1" s="1"/>
  <c r="Q1921" i="1"/>
  <c r="U1920" i="1"/>
  <c r="S1920" i="1"/>
  <c r="R1920" i="1"/>
  <c r="T1920" i="1" s="1"/>
  <c r="Q1920" i="1"/>
  <c r="U1919" i="1"/>
  <c r="T1919" i="1"/>
  <c r="S1919" i="1"/>
  <c r="R1919" i="1"/>
  <c r="Q1919" i="1"/>
  <c r="U1918" i="1"/>
  <c r="S1918" i="1"/>
  <c r="R1918" i="1"/>
  <c r="T1918" i="1" s="1"/>
  <c r="Q1918" i="1"/>
  <c r="U1917" i="1"/>
  <c r="S1917" i="1"/>
  <c r="R1917" i="1"/>
  <c r="T1917" i="1" s="1"/>
  <c r="Q1917" i="1"/>
  <c r="U1916" i="1"/>
  <c r="S1916" i="1"/>
  <c r="R1916" i="1"/>
  <c r="T1916" i="1" s="1"/>
  <c r="Q1916" i="1"/>
  <c r="U1915" i="1"/>
  <c r="S1915" i="1"/>
  <c r="R1915" i="1"/>
  <c r="T1915" i="1" s="1"/>
  <c r="Q1915" i="1"/>
  <c r="U1914" i="1"/>
  <c r="T1914" i="1"/>
  <c r="S1914" i="1"/>
  <c r="R1914" i="1"/>
  <c r="Q1914" i="1"/>
  <c r="U1913" i="1"/>
  <c r="S1913" i="1"/>
  <c r="R1913" i="1"/>
  <c r="T1913" i="1" s="1"/>
  <c r="Q1913" i="1"/>
  <c r="U1912" i="1"/>
  <c r="S1912" i="1"/>
  <c r="R1912" i="1"/>
  <c r="T1912" i="1" s="1"/>
  <c r="Q1912" i="1"/>
  <c r="U1911" i="1"/>
  <c r="S1911" i="1"/>
  <c r="R1911" i="1"/>
  <c r="T1911" i="1" s="1"/>
  <c r="Q1911" i="1"/>
  <c r="U1910" i="1"/>
  <c r="S1910" i="1"/>
  <c r="R1910" i="1"/>
  <c r="T1910" i="1" s="1"/>
  <c r="Q1910" i="1"/>
  <c r="U1909" i="1"/>
  <c r="S1909" i="1"/>
  <c r="R1909" i="1"/>
  <c r="T1909" i="1" s="1"/>
  <c r="Q1909" i="1"/>
  <c r="U1908" i="1"/>
  <c r="T1908" i="1"/>
  <c r="S1908" i="1"/>
  <c r="R1908" i="1"/>
  <c r="Q1908" i="1"/>
  <c r="U1907" i="1"/>
  <c r="S1907" i="1"/>
  <c r="R1907" i="1"/>
  <c r="T1907" i="1" s="1"/>
  <c r="Q1907" i="1"/>
  <c r="U1906" i="1"/>
  <c r="S1906" i="1"/>
  <c r="R1906" i="1"/>
  <c r="T1906" i="1" s="1"/>
  <c r="Q1906" i="1"/>
  <c r="U1905" i="1"/>
  <c r="S1905" i="1"/>
  <c r="R1905" i="1"/>
  <c r="T1905" i="1" s="1"/>
  <c r="Q1905" i="1"/>
  <c r="U1904" i="1"/>
  <c r="S1904" i="1"/>
  <c r="R1904" i="1"/>
  <c r="T1904" i="1" s="1"/>
  <c r="Q1904" i="1"/>
  <c r="U1903" i="1"/>
  <c r="S1903" i="1"/>
  <c r="R1903" i="1"/>
  <c r="T1903" i="1" s="1"/>
  <c r="Q1903" i="1"/>
  <c r="U1902" i="1"/>
  <c r="S1902" i="1"/>
  <c r="R1902" i="1"/>
  <c r="T1902" i="1" s="1"/>
  <c r="Q1902" i="1"/>
  <c r="U1901" i="1"/>
  <c r="S1901" i="1"/>
  <c r="R1901" i="1"/>
  <c r="T1901" i="1" s="1"/>
  <c r="Q1901" i="1"/>
  <c r="U1900" i="1"/>
  <c r="T1900" i="1"/>
  <c r="S1900" i="1"/>
  <c r="R1900" i="1"/>
  <c r="Q1900" i="1"/>
  <c r="U1899" i="1"/>
  <c r="S1899" i="1"/>
  <c r="R1899" i="1"/>
  <c r="T1899" i="1" s="1"/>
  <c r="Q1899" i="1"/>
  <c r="U1898" i="1"/>
  <c r="S1898" i="1"/>
  <c r="R1898" i="1"/>
  <c r="T1898" i="1" s="1"/>
  <c r="Q1898" i="1"/>
  <c r="U1897" i="1"/>
  <c r="S1897" i="1"/>
  <c r="R1897" i="1"/>
  <c r="T1897" i="1" s="1"/>
  <c r="Q1897" i="1"/>
  <c r="U1896" i="1"/>
  <c r="S1896" i="1"/>
  <c r="R1896" i="1"/>
  <c r="T1896" i="1" s="1"/>
  <c r="Q1896" i="1"/>
  <c r="U1895" i="1"/>
  <c r="T1895" i="1"/>
  <c r="S1895" i="1"/>
  <c r="R1895" i="1"/>
  <c r="Q1895" i="1"/>
  <c r="U1894" i="1"/>
  <c r="S1894" i="1"/>
  <c r="R1894" i="1"/>
  <c r="T1894" i="1" s="1"/>
  <c r="Q1894" i="1"/>
  <c r="U1893" i="1"/>
  <c r="S1893" i="1"/>
  <c r="R1893" i="1"/>
  <c r="T1893" i="1" s="1"/>
  <c r="Q1893" i="1"/>
  <c r="U1892" i="1"/>
  <c r="S1892" i="1"/>
  <c r="R1892" i="1"/>
  <c r="T1892" i="1" s="1"/>
  <c r="Q1892" i="1"/>
  <c r="U1891" i="1"/>
  <c r="S1891" i="1"/>
  <c r="R1891" i="1"/>
  <c r="T1891" i="1" s="1"/>
  <c r="Q1891" i="1"/>
  <c r="U1890" i="1"/>
  <c r="S1890" i="1"/>
  <c r="R1890" i="1"/>
  <c r="T1890" i="1" s="1"/>
  <c r="Q1890" i="1"/>
  <c r="U1889" i="1"/>
  <c r="S1889" i="1"/>
  <c r="R1889" i="1"/>
  <c r="T1889" i="1" s="1"/>
  <c r="Q1889" i="1"/>
  <c r="U1888" i="1"/>
  <c r="S1888" i="1"/>
  <c r="R1888" i="1"/>
  <c r="T1888" i="1" s="1"/>
  <c r="Q1888" i="1"/>
  <c r="U1887" i="1"/>
  <c r="S1887" i="1"/>
  <c r="R1887" i="1"/>
  <c r="T1887" i="1" s="1"/>
  <c r="Q1887" i="1"/>
  <c r="U1886" i="1"/>
  <c r="S1886" i="1"/>
  <c r="R1886" i="1"/>
  <c r="T1886" i="1" s="1"/>
  <c r="Q1886" i="1"/>
  <c r="U1885" i="1"/>
  <c r="S1885" i="1"/>
  <c r="R1885" i="1"/>
  <c r="T1885" i="1" s="1"/>
  <c r="Q1885" i="1"/>
  <c r="U1884" i="1"/>
  <c r="S1884" i="1"/>
  <c r="R1884" i="1"/>
  <c r="T1884" i="1" s="1"/>
  <c r="Q1884" i="1"/>
  <c r="U1883" i="1"/>
  <c r="T1883" i="1"/>
  <c r="S1883" i="1"/>
  <c r="R1883" i="1"/>
  <c r="Q1883" i="1"/>
  <c r="U1882" i="1"/>
  <c r="T1882" i="1"/>
  <c r="S1882" i="1"/>
  <c r="R1882" i="1"/>
  <c r="Q1882" i="1"/>
  <c r="U1881" i="1"/>
  <c r="S1881" i="1"/>
  <c r="R1881" i="1"/>
  <c r="T1881" i="1" s="1"/>
  <c r="Q1881" i="1"/>
  <c r="U1880" i="1"/>
  <c r="S1880" i="1"/>
  <c r="R1880" i="1"/>
  <c r="T1880" i="1" s="1"/>
  <c r="Q1880" i="1"/>
  <c r="U1879" i="1"/>
  <c r="S1879" i="1"/>
  <c r="R1879" i="1"/>
  <c r="T1879" i="1" s="1"/>
  <c r="Q1879" i="1"/>
  <c r="U1878" i="1"/>
  <c r="S1878" i="1"/>
  <c r="R1878" i="1"/>
  <c r="T1878" i="1" s="1"/>
  <c r="Q1878" i="1"/>
  <c r="U1877" i="1"/>
  <c r="S1877" i="1"/>
  <c r="R1877" i="1"/>
  <c r="T1877" i="1" s="1"/>
  <c r="Q1877" i="1"/>
  <c r="U1876" i="1"/>
  <c r="S1876" i="1"/>
  <c r="R1876" i="1"/>
  <c r="T1876" i="1" s="1"/>
  <c r="Q1876" i="1"/>
  <c r="U1875" i="1"/>
  <c r="S1875" i="1"/>
  <c r="R1875" i="1"/>
  <c r="T1875" i="1" s="1"/>
  <c r="Q1875" i="1"/>
  <c r="U1874" i="1"/>
  <c r="S1874" i="1"/>
  <c r="R1874" i="1"/>
  <c r="T1874" i="1" s="1"/>
  <c r="Q1874" i="1"/>
  <c r="U1873" i="1"/>
  <c r="S1873" i="1"/>
  <c r="R1873" i="1"/>
  <c r="T1873" i="1" s="1"/>
  <c r="Q1873" i="1"/>
  <c r="U1872" i="1"/>
  <c r="S1872" i="1"/>
  <c r="R1872" i="1"/>
  <c r="T1872" i="1" s="1"/>
  <c r="Q1872" i="1"/>
  <c r="U1871" i="1"/>
  <c r="S1871" i="1"/>
  <c r="R1871" i="1"/>
  <c r="T1871" i="1" s="1"/>
  <c r="Q1871" i="1"/>
  <c r="U1870" i="1"/>
  <c r="T1870" i="1"/>
  <c r="S1870" i="1"/>
  <c r="R1870" i="1"/>
  <c r="Q1870" i="1"/>
  <c r="U1869" i="1"/>
  <c r="S1869" i="1"/>
  <c r="R1869" i="1"/>
  <c r="T1869" i="1" s="1"/>
  <c r="Q1869" i="1"/>
  <c r="U1868" i="1"/>
  <c r="S1868" i="1"/>
  <c r="R1868" i="1"/>
  <c r="T1868" i="1" s="1"/>
  <c r="Q1868" i="1"/>
  <c r="U1867" i="1"/>
  <c r="S1867" i="1"/>
  <c r="R1867" i="1"/>
  <c r="T1867" i="1" s="1"/>
  <c r="Q1867" i="1"/>
  <c r="U1866" i="1"/>
  <c r="S1866" i="1"/>
  <c r="R1866" i="1"/>
  <c r="T1866" i="1" s="1"/>
  <c r="Q1866" i="1"/>
  <c r="U1865" i="1"/>
  <c r="S1865" i="1"/>
  <c r="R1865" i="1"/>
  <c r="T1865" i="1" s="1"/>
  <c r="Q1865" i="1"/>
  <c r="U1864" i="1"/>
  <c r="S1864" i="1"/>
  <c r="R1864" i="1"/>
  <c r="T1864" i="1" s="1"/>
  <c r="Q1864" i="1"/>
  <c r="U1863" i="1"/>
  <c r="S1863" i="1"/>
  <c r="R1863" i="1"/>
  <c r="T1863" i="1" s="1"/>
  <c r="Q1863" i="1"/>
  <c r="U1862" i="1"/>
  <c r="S1862" i="1"/>
  <c r="R1862" i="1"/>
  <c r="T1862" i="1" s="1"/>
  <c r="Q1862" i="1"/>
  <c r="U1861" i="1"/>
  <c r="S1861" i="1"/>
  <c r="R1861" i="1"/>
  <c r="T1861" i="1" s="1"/>
  <c r="Q1861" i="1"/>
  <c r="U1860" i="1"/>
  <c r="S1860" i="1"/>
  <c r="R1860" i="1"/>
  <c r="T1860" i="1" s="1"/>
  <c r="Q1860" i="1"/>
  <c r="U1859" i="1"/>
  <c r="S1859" i="1"/>
  <c r="R1859" i="1"/>
  <c r="T1859" i="1" s="1"/>
  <c r="Q1859" i="1"/>
  <c r="U1858" i="1"/>
  <c r="T1858" i="1"/>
  <c r="S1858" i="1"/>
  <c r="R1858" i="1"/>
  <c r="Q1858" i="1"/>
  <c r="U1857" i="1"/>
  <c r="S1857" i="1"/>
  <c r="R1857" i="1"/>
  <c r="T1857" i="1" s="1"/>
  <c r="Q1857" i="1"/>
  <c r="U1856" i="1"/>
  <c r="S1856" i="1"/>
  <c r="R1856" i="1"/>
  <c r="T1856" i="1" s="1"/>
  <c r="Q1856" i="1"/>
  <c r="U1855" i="1"/>
  <c r="S1855" i="1"/>
  <c r="R1855" i="1"/>
  <c r="T1855" i="1" s="1"/>
  <c r="Q1855" i="1"/>
  <c r="U1854" i="1"/>
  <c r="S1854" i="1"/>
  <c r="R1854" i="1"/>
  <c r="T1854" i="1" s="1"/>
  <c r="Q1854" i="1"/>
  <c r="U1853" i="1"/>
  <c r="S1853" i="1"/>
  <c r="R1853" i="1"/>
  <c r="T1853" i="1" s="1"/>
  <c r="Q1853" i="1"/>
  <c r="U1852" i="1"/>
  <c r="S1852" i="1"/>
  <c r="R1852" i="1"/>
  <c r="T1852" i="1" s="1"/>
  <c r="Q1852" i="1"/>
  <c r="U1851" i="1"/>
  <c r="S1851" i="1"/>
  <c r="R1851" i="1"/>
  <c r="T1851" i="1" s="1"/>
  <c r="Q1851" i="1"/>
  <c r="U1850" i="1"/>
  <c r="T1850" i="1"/>
  <c r="S1850" i="1"/>
  <c r="R1850" i="1"/>
  <c r="Q1850" i="1"/>
  <c r="U1849" i="1"/>
  <c r="S1849" i="1"/>
  <c r="R1849" i="1"/>
  <c r="T1849" i="1" s="1"/>
  <c r="Q1849" i="1"/>
  <c r="U1848" i="1"/>
  <c r="S1848" i="1"/>
  <c r="R1848" i="1"/>
  <c r="T1848" i="1" s="1"/>
  <c r="Q1848" i="1"/>
  <c r="U1847" i="1"/>
  <c r="S1847" i="1"/>
  <c r="R1847" i="1"/>
  <c r="T1847" i="1" s="1"/>
  <c r="Q1847" i="1"/>
  <c r="U1846" i="1"/>
  <c r="S1846" i="1"/>
  <c r="R1846" i="1"/>
  <c r="T1846" i="1" s="1"/>
  <c r="Q1846" i="1"/>
  <c r="U1845" i="1"/>
  <c r="S1845" i="1"/>
  <c r="R1845" i="1"/>
  <c r="T1845" i="1" s="1"/>
  <c r="Q1845" i="1"/>
  <c r="U1844" i="1"/>
  <c r="T1844" i="1"/>
  <c r="S1844" i="1"/>
  <c r="R1844" i="1"/>
  <c r="Q1844" i="1"/>
  <c r="U1843" i="1"/>
  <c r="T1843" i="1"/>
  <c r="S1843" i="1"/>
  <c r="R1843" i="1"/>
  <c r="Q1843" i="1"/>
  <c r="U1842" i="1"/>
  <c r="S1842" i="1"/>
  <c r="R1842" i="1"/>
  <c r="T1842" i="1" s="1"/>
  <c r="Q1842" i="1"/>
  <c r="U1841" i="1"/>
  <c r="S1841" i="1"/>
  <c r="R1841" i="1"/>
  <c r="T1841" i="1" s="1"/>
  <c r="Q1841" i="1"/>
  <c r="U1840" i="1"/>
  <c r="S1840" i="1"/>
  <c r="R1840" i="1"/>
  <c r="T1840" i="1" s="1"/>
  <c r="Q1840" i="1"/>
  <c r="U1839" i="1"/>
  <c r="S1839" i="1"/>
  <c r="R1839" i="1"/>
  <c r="T1839" i="1" s="1"/>
  <c r="Q1839" i="1"/>
  <c r="U1838" i="1"/>
  <c r="S1838" i="1"/>
  <c r="R1838" i="1"/>
  <c r="T1838" i="1" s="1"/>
  <c r="Q1838" i="1"/>
  <c r="U1837" i="1"/>
  <c r="S1837" i="1"/>
  <c r="R1837" i="1"/>
  <c r="T1837" i="1" s="1"/>
  <c r="Q1837" i="1"/>
  <c r="U1836" i="1"/>
  <c r="S1836" i="1"/>
  <c r="R1836" i="1"/>
  <c r="T1836" i="1" s="1"/>
  <c r="Q1836" i="1"/>
  <c r="U1835" i="1"/>
  <c r="S1835" i="1"/>
  <c r="R1835" i="1"/>
  <c r="T1835" i="1" s="1"/>
  <c r="Q1835" i="1"/>
  <c r="U1834" i="1"/>
  <c r="S1834" i="1"/>
  <c r="R1834" i="1"/>
  <c r="T1834" i="1" s="1"/>
  <c r="Q1834" i="1"/>
  <c r="U1833" i="1"/>
  <c r="S1833" i="1"/>
  <c r="R1833" i="1"/>
  <c r="T1833" i="1" s="1"/>
  <c r="Q1833" i="1"/>
  <c r="U1832" i="1"/>
  <c r="S1832" i="1"/>
  <c r="R1832" i="1"/>
  <c r="T1832" i="1" s="1"/>
  <c r="Q1832" i="1"/>
  <c r="U1831" i="1"/>
  <c r="T1831" i="1"/>
  <c r="S1831" i="1"/>
  <c r="R1831" i="1"/>
  <c r="Q1831" i="1"/>
  <c r="U1830" i="1"/>
  <c r="T1830" i="1"/>
  <c r="S1830" i="1"/>
  <c r="R1830" i="1"/>
  <c r="Q1830" i="1"/>
  <c r="U1829" i="1"/>
  <c r="S1829" i="1"/>
  <c r="R1829" i="1"/>
  <c r="T1829" i="1" s="1"/>
  <c r="Q1829" i="1"/>
  <c r="U1828" i="1"/>
  <c r="S1828" i="1"/>
  <c r="R1828" i="1"/>
  <c r="T1828" i="1" s="1"/>
  <c r="Q1828" i="1"/>
  <c r="U1827" i="1"/>
  <c r="S1827" i="1"/>
  <c r="R1827" i="1"/>
  <c r="T1827" i="1" s="1"/>
  <c r="Q1827" i="1"/>
  <c r="U1826" i="1"/>
  <c r="S1826" i="1"/>
  <c r="R1826" i="1"/>
  <c r="T1826" i="1" s="1"/>
  <c r="Q1826" i="1"/>
  <c r="U1825" i="1"/>
  <c r="S1825" i="1"/>
  <c r="R1825" i="1"/>
  <c r="T1825" i="1" s="1"/>
  <c r="Q1825" i="1"/>
  <c r="U1824" i="1"/>
  <c r="S1824" i="1"/>
  <c r="R1824" i="1"/>
  <c r="T1824" i="1" s="1"/>
  <c r="Q1824" i="1"/>
  <c r="U1823" i="1"/>
  <c r="S1823" i="1"/>
  <c r="R1823" i="1"/>
  <c r="T1823" i="1" s="1"/>
  <c r="Q1823" i="1"/>
  <c r="U1822" i="1"/>
  <c r="S1822" i="1"/>
  <c r="R1822" i="1"/>
  <c r="T1822" i="1" s="1"/>
  <c r="Q1822" i="1"/>
  <c r="U1821" i="1"/>
  <c r="S1821" i="1"/>
  <c r="R1821" i="1"/>
  <c r="T1821" i="1" s="1"/>
  <c r="Q1821" i="1"/>
  <c r="U1820" i="1"/>
  <c r="S1820" i="1"/>
  <c r="R1820" i="1"/>
  <c r="T1820" i="1" s="1"/>
  <c r="Q1820" i="1"/>
  <c r="U1819" i="1"/>
  <c r="T1819" i="1"/>
  <c r="S1819" i="1"/>
  <c r="R1819" i="1"/>
  <c r="Q1819" i="1"/>
  <c r="U1818" i="1"/>
  <c r="S1818" i="1"/>
  <c r="R1818" i="1"/>
  <c r="T1818" i="1" s="1"/>
  <c r="Q1818" i="1"/>
  <c r="U1817" i="1"/>
  <c r="S1817" i="1"/>
  <c r="R1817" i="1"/>
  <c r="T1817" i="1" s="1"/>
  <c r="Q1817" i="1"/>
  <c r="U1816" i="1"/>
  <c r="S1816" i="1"/>
  <c r="R1816" i="1"/>
  <c r="T1816" i="1" s="1"/>
  <c r="Q1816" i="1"/>
  <c r="U1815" i="1"/>
  <c r="S1815" i="1"/>
  <c r="R1815" i="1"/>
  <c r="T1815" i="1" s="1"/>
  <c r="Q1815" i="1"/>
  <c r="U1814" i="1"/>
  <c r="S1814" i="1"/>
  <c r="R1814" i="1"/>
  <c r="T1814" i="1" s="1"/>
  <c r="Q1814" i="1"/>
  <c r="U1813" i="1"/>
  <c r="S1813" i="1"/>
  <c r="R1813" i="1"/>
  <c r="T1813" i="1" s="1"/>
  <c r="Q1813" i="1"/>
  <c r="U1812" i="1"/>
  <c r="S1812" i="1"/>
  <c r="R1812" i="1"/>
  <c r="T1812" i="1" s="1"/>
  <c r="Q1812" i="1"/>
  <c r="U1811" i="1"/>
  <c r="S1811" i="1"/>
  <c r="R1811" i="1"/>
  <c r="T1811" i="1" s="1"/>
  <c r="Q1811" i="1"/>
  <c r="U1810" i="1"/>
  <c r="S1810" i="1"/>
  <c r="R1810" i="1"/>
  <c r="T1810" i="1" s="1"/>
  <c r="Q1810" i="1"/>
  <c r="U1809" i="1"/>
  <c r="S1809" i="1"/>
  <c r="R1809" i="1"/>
  <c r="T1809" i="1" s="1"/>
  <c r="Q1809" i="1"/>
  <c r="U1808" i="1"/>
  <c r="S1808" i="1"/>
  <c r="R1808" i="1"/>
  <c r="T1808" i="1" s="1"/>
  <c r="Q1808" i="1"/>
  <c r="U1807" i="1"/>
  <c r="S1807" i="1"/>
  <c r="R1807" i="1"/>
  <c r="T1807" i="1" s="1"/>
  <c r="Q1807" i="1"/>
  <c r="U1806" i="1"/>
  <c r="T1806" i="1"/>
  <c r="S1806" i="1"/>
  <c r="R1806" i="1"/>
  <c r="Q1806" i="1"/>
  <c r="U1805" i="1"/>
  <c r="S1805" i="1"/>
  <c r="R1805" i="1"/>
  <c r="T1805" i="1" s="1"/>
  <c r="Q1805" i="1"/>
  <c r="U1804" i="1"/>
  <c r="T1804" i="1"/>
  <c r="S1804" i="1"/>
  <c r="R1804" i="1"/>
  <c r="Q1804" i="1"/>
  <c r="U1803" i="1"/>
  <c r="S1803" i="1"/>
  <c r="R1803" i="1"/>
  <c r="T1803" i="1" s="1"/>
  <c r="Q1803" i="1"/>
  <c r="U1802" i="1"/>
  <c r="S1802" i="1"/>
  <c r="R1802" i="1"/>
  <c r="T1802" i="1" s="1"/>
  <c r="Q1802" i="1"/>
  <c r="U1801" i="1"/>
  <c r="S1801" i="1"/>
  <c r="R1801" i="1"/>
  <c r="T1801" i="1" s="1"/>
  <c r="Q1801" i="1"/>
  <c r="U1800" i="1"/>
  <c r="S1800" i="1"/>
  <c r="R1800" i="1"/>
  <c r="T1800" i="1" s="1"/>
  <c r="Q1800" i="1"/>
  <c r="U1799" i="1"/>
  <c r="S1799" i="1"/>
  <c r="R1799" i="1"/>
  <c r="T1799" i="1" s="1"/>
  <c r="Q1799" i="1"/>
  <c r="U1798" i="1"/>
  <c r="S1798" i="1"/>
  <c r="R1798" i="1"/>
  <c r="T1798" i="1" s="1"/>
  <c r="Q1798" i="1"/>
  <c r="U1797" i="1"/>
  <c r="S1797" i="1"/>
  <c r="R1797" i="1"/>
  <c r="T1797" i="1" s="1"/>
  <c r="Q1797" i="1"/>
  <c r="U1796" i="1"/>
  <c r="S1796" i="1"/>
  <c r="R1796" i="1"/>
  <c r="T1796" i="1" s="1"/>
  <c r="Q1796" i="1"/>
  <c r="U1795" i="1"/>
  <c r="S1795" i="1"/>
  <c r="R1795" i="1"/>
  <c r="T1795" i="1" s="1"/>
  <c r="Q1795" i="1"/>
  <c r="U1794" i="1"/>
  <c r="S1794" i="1"/>
  <c r="R1794" i="1"/>
  <c r="T1794" i="1" s="1"/>
  <c r="Q1794" i="1"/>
  <c r="U1793" i="1"/>
  <c r="S1793" i="1"/>
  <c r="R1793" i="1"/>
  <c r="T1793" i="1" s="1"/>
  <c r="Q1793" i="1"/>
  <c r="U1792" i="1"/>
  <c r="S1792" i="1"/>
  <c r="R1792" i="1"/>
  <c r="T1792" i="1" s="1"/>
  <c r="Q1792" i="1"/>
  <c r="U1791" i="1"/>
  <c r="S1791" i="1"/>
  <c r="R1791" i="1"/>
  <c r="T1791" i="1" s="1"/>
  <c r="Q1791" i="1"/>
  <c r="U1790" i="1"/>
  <c r="T1790" i="1"/>
  <c r="S1790" i="1"/>
  <c r="R1790" i="1"/>
  <c r="Q1790" i="1"/>
  <c r="U1789" i="1"/>
  <c r="S1789" i="1"/>
  <c r="R1789" i="1"/>
  <c r="T1789" i="1" s="1"/>
  <c r="Q1789" i="1"/>
  <c r="U1788" i="1"/>
  <c r="S1788" i="1"/>
  <c r="R1788" i="1"/>
  <c r="T1788" i="1" s="1"/>
  <c r="Q1788" i="1"/>
  <c r="U1787" i="1"/>
  <c r="S1787" i="1"/>
  <c r="R1787" i="1"/>
  <c r="T1787" i="1" s="1"/>
  <c r="Q1787" i="1"/>
  <c r="U1786" i="1"/>
  <c r="S1786" i="1"/>
  <c r="R1786" i="1"/>
  <c r="T1786" i="1" s="1"/>
  <c r="Q1786" i="1"/>
  <c r="U1785" i="1"/>
  <c r="S1785" i="1"/>
  <c r="R1785" i="1"/>
  <c r="T1785" i="1" s="1"/>
  <c r="Q1785" i="1"/>
  <c r="U1784" i="1"/>
  <c r="S1784" i="1"/>
  <c r="R1784" i="1"/>
  <c r="T1784" i="1" s="1"/>
  <c r="Q1784" i="1"/>
  <c r="U1783" i="1"/>
  <c r="S1783" i="1"/>
  <c r="R1783" i="1"/>
  <c r="T1783" i="1" s="1"/>
  <c r="Q1783" i="1"/>
  <c r="U1782" i="1"/>
  <c r="S1782" i="1"/>
  <c r="R1782" i="1"/>
  <c r="T1782" i="1" s="1"/>
  <c r="Q1782" i="1"/>
  <c r="U1781" i="1"/>
  <c r="S1781" i="1"/>
  <c r="R1781" i="1"/>
  <c r="T1781" i="1" s="1"/>
  <c r="Q1781" i="1"/>
  <c r="U1780" i="1"/>
  <c r="S1780" i="1"/>
  <c r="R1780" i="1"/>
  <c r="T1780" i="1" s="1"/>
  <c r="Q1780" i="1"/>
  <c r="U1779" i="1"/>
  <c r="S1779" i="1"/>
  <c r="R1779" i="1"/>
  <c r="T1779" i="1" s="1"/>
  <c r="Q1779" i="1"/>
  <c r="U1778" i="1"/>
  <c r="S1778" i="1"/>
  <c r="R1778" i="1"/>
  <c r="T1778" i="1" s="1"/>
  <c r="Q1778" i="1"/>
  <c r="U1777" i="1"/>
  <c r="S1777" i="1"/>
  <c r="R1777" i="1"/>
  <c r="T1777" i="1" s="1"/>
  <c r="Q1777" i="1"/>
  <c r="U1776" i="1"/>
  <c r="S1776" i="1"/>
  <c r="R1776" i="1"/>
  <c r="T1776" i="1" s="1"/>
  <c r="Q1776" i="1"/>
  <c r="U1775" i="1"/>
  <c r="S1775" i="1"/>
  <c r="R1775" i="1"/>
  <c r="T1775" i="1" s="1"/>
  <c r="Q1775" i="1"/>
  <c r="U1774" i="1"/>
  <c r="T1774" i="1"/>
  <c r="S1774" i="1"/>
  <c r="R1774" i="1"/>
  <c r="Q1774" i="1"/>
  <c r="U1773" i="1"/>
  <c r="S1773" i="1"/>
  <c r="R1773" i="1"/>
  <c r="T1773" i="1" s="1"/>
  <c r="Q1773" i="1"/>
  <c r="U1772" i="1"/>
  <c r="T1772" i="1"/>
  <c r="S1772" i="1"/>
  <c r="R1772" i="1"/>
  <c r="Q1772" i="1"/>
  <c r="U1771" i="1"/>
  <c r="S1771" i="1"/>
  <c r="R1771" i="1"/>
  <c r="T1771" i="1" s="1"/>
  <c r="Q1771" i="1"/>
  <c r="U1770" i="1"/>
  <c r="S1770" i="1"/>
  <c r="R1770" i="1"/>
  <c r="T1770" i="1" s="1"/>
  <c r="Q1770" i="1"/>
  <c r="U1769" i="1"/>
  <c r="S1769" i="1"/>
  <c r="R1769" i="1"/>
  <c r="T1769" i="1" s="1"/>
  <c r="Q1769" i="1"/>
  <c r="U1768" i="1"/>
  <c r="S1768" i="1"/>
  <c r="R1768" i="1"/>
  <c r="T1768" i="1" s="1"/>
  <c r="Q1768" i="1"/>
  <c r="U1767" i="1"/>
  <c r="S1767" i="1"/>
  <c r="R1767" i="1"/>
  <c r="T1767" i="1" s="1"/>
  <c r="Q1767" i="1"/>
  <c r="U1766" i="1"/>
  <c r="S1766" i="1"/>
  <c r="R1766" i="1"/>
  <c r="T1766" i="1" s="1"/>
  <c r="Q1766" i="1"/>
  <c r="U1765" i="1"/>
  <c r="S1765" i="1"/>
  <c r="R1765" i="1"/>
  <c r="T1765" i="1" s="1"/>
  <c r="Q1765" i="1"/>
  <c r="U1764" i="1"/>
  <c r="S1764" i="1"/>
  <c r="R1764" i="1"/>
  <c r="T1764" i="1" s="1"/>
  <c r="Q1764" i="1"/>
  <c r="U1763" i="1"/>
  <c r="S1763" i="1"/>
  <c r="R1763" i="1"/>
  <c r="T1763" i="1" s="1"/>
  <c r="Q1763" i="1"/>
  <c r="U1762" i="1"/>
  <c r="S1762" i="1"/>
  <c r="R1762" i="1"/>
  <c r="T1762" i="1" s="1"/>
  <c r="Q1762" i="1"/>
  <c r="U1761" i="1"/>
  <c r="S1761" i="1"/>
  <c r="R1761" i="1"/>
  <c r="T1761" i="1" s="1"/>
  <c r="Q1761" i="1"/>
  <c r="U1760" i="1"/>
  <c r="S1760" i="1"/>
  <c r="R1760" i="1"/>
  <c r="T1760" i="1" s="1"/>
  <c r="Q1760" i="1"/>
  <c r="U1759" i="1"/>
  <c r="S1759" i="1"/>
  <c r="R1759" i="1"/>
  <c r="T1759" i="1" s="1"/>
  <c r="Q1759" i="1"/>
  <c r="U1758" i="1"/>
  <c r="T1758" i="1"/>
  <c r="S1758" i="1"/>
  <c r="R1758" i="1"/>
  <c r="Q1758" i="1"/>
  <c r="U1757" i="1"/>
  <c r="S1757" i="1"/>
  <c r="R1757" i="1"/>
  <c r="T1757" i="1" s="1"/>
  <c r="Q1757" i="1"/>
  <c r="U1756" i="1"/>
  <c r="S1756" i="1"/>
  <c r="R1756" i="1"/>
  <c r="T1756" i="1" s="1"/>
  <c r="Q1756" i="1"/>
  <c r="U1755" i="1"/>
  <c r="S1755" i="1"/>
  <c r="R1755" i="1"/>
  <c r="T1755" i="1" s="1"/>
  <c r="Q1755" i="1"/>
  <c r="U1754" i="1"/>
  <c r="S1754" i="1"/>
  <c r="R1754" i="1"/>
  <c r="T1754" i="1" s="1"/>
  <c r="Q1754" i="1"/>
  <c r="U1753" i="1"/>
  <c r="S1753" i="1"/>
  <c r="R1753" i="1"/>
  <c r="T1753" i="1" s="1"/>
  <c r="Q1753" i="1"/>
  <c r="U1752" i="1"/>
  <c r="S1752" i="1"/>
  <c r="R1752" i="1"/>
  <c r="T1752" i="1" s="1"/>
  <c r="Q1752" i="1"/>
  <c r="U1751" i="1"/>
  <c r="S1751" i="1"/>
  <c r="R1751" i="1"/>
  <c r="T1751" i="1" s="1"/>
  <c r="Q1751" i="1"/>
  <c r="U1750" i="1"/>
  <c r="S1750" i="1"/>
  <c r="R1750" i="1"/>
  <c r="T1750" i="1" s="1"/>
  <c r="Q1750" i="1"/>
  <c r="U1749" i="1"/>
  <c r="S1749" i="1"/>
  <c r="R1749" i="1"/>
  <c r="T1749" i="1" s="1"/>
  <c r="Q1749" i="1"/>
  <c r="U1748" i="1"/>
  <c r="S1748" i="1"/>
  <c r="R1748" i="1"/>
  <c r="T1748" i="1" s="1"/>
  <c r="Q1748" i="1"/>
  <c r="U1747" i="1"/>
  <c r="T1747" i="1"/>
  <c r="S1747" i="1"/>
  <c r="R1747" i="1"/>
  <c r="Q1747" i="1"/>
  <c r="U1746" i="1"/>
  <c r="S1746" i="1"/>
  <c r="R1746" i="1"/>
  <c r="T1746" i="1" s="1"/>
  <c r="Q1746" i="1"/>
  <c r="U1745" i="1"/>
  <c r="S1745" i="1"/>
  <c r="R1745" i="1"/>
  <c r="T1745" i="1" s="1"/>
  <c r="Q1745" i="1"/>
  <c r="U1744" i="1"/>
  <c r="S1744" i="1"/>
  <c r="R1744" i="1"/>
  <c r="T1744" i="1" s="1"/>
  <c r="Q1744" i="1"/>
  <c r="U1743" i="1"/>
  <c r="S1743" i="1"/>
  <c r="R1743" i="1"/>
  <c r="T1743" i="1" s="1"/>
  <c r="Q1743" i="1"/>
  <c r="U1742" i="1"/>
  <c r="T1742" i="1"/>
  <c r="S1742" i="1"/>
  <c r="R1742" i="1"/>
  <c r="Q1742" i="1"/>
  <c r="U1741" i="1"/>
  <c r="S1741" i="1"/>
  <c r="R1741" i="1"/>
  <c r="T1741" i="1" s="1"/>
  <c r="Q1741" i="1"/>
  <c r="U1740" i="1"/>
  <c r="T1740" i="1"/>
  <c r="S1740" i="1"/>
  <c r="R1740" i="1"/>
  <c r="Q1740" i="1"/>
  <c r="U1739" i="1"/>
  <c r="S1739" i="1"/>
  <c r="R1739" i="1"/>
  <c r="T1739" i="1" s="1"/>
  <c r="Q1739" i="1"/>
  <c r="U1738" i="1"/>
  <c r="S1738" i="1"/>
  <c r="R1738" i="1"/>
  <c r="T1738" i="1" s="1"/>
  <c r="Q1738" i="1"/>
  <c r="U1737" i="1"/>
  <c r="S1737" i="1"/>
  <c r="R1737" i="1"/>
  <c r="T1737" i="1" s="1"/>
  <c r="Q1737" i="1"/>
  <c r="U1736" i="1"/>
  <c r="S1736" i="1"/>
  <c r="R1736" i="1"/>
  <c r="T1736" i="1" s="1"/>
  <c r="Q1736" i="1"/>
  <c r="U1735" i="1"/>
  <c r="S1735" i="1"/>
  <c r="R1735" i="1"/>
  <c r="T1735" i="1" s="1"/>
  <c r="Q1735" i="1"/>
  <c r="U1734" i="1"/>
  <c r="S1734" i="1"/>
  <c r="R1734" i="1"/>
  <c r="T1734" i="1" s="1"/>
  <c r="Q1734" i="1"/>
  <c r="U1733" i="1"/>
  <c r="S1733" i="1"/>
  <c r="R1733" i="1"/>
  <c r="T1733" i="1" s="1"/>
  <c r="Q1733" i="1"/>
  <c r="U1732" i="1"/>
  <c r="S1732" i="1"/>
  <c r="R1732" i="1"/>
  <c r="T1732" i="1" s="1"/>
  <c r="Q1732" i="1"/>
  <c r="U1731" i="1"/>
  <c r="S1731" i="1"/>
  <c r="R1731" i="1"/>
  <c r="T1731" i="1" s="1"/>
  <c r="Q1731" i="1"/>
  <c r="U1730" i="1"/>
  <c r="S1730" i="1"/>
  <c r="R1730" i="1"/>
  <c r="T1730" i="1" s="1"/>
  <c r="Q1730" i="1"/>
  <c r="U1729" i="1"/>
  <c r="S1729" i="1"/>
  <c r="R1729" i="1"/>
  <c r="T1729" i="1" s="1"/>
  <c r="Q1729" i="1"/>
  <c r="U1728" i="1"/>
  <c r="S1728" i="1"/>
  <c r="R1728" i="1"/>
  <c r="T1728" i="1" s="1"/>
  <c r="Q1728" i="1"/>
  <c r="U1727" i="1"/>
  <c r="S1727" i="1"/>
  <c r="R1727" i="1"/>
  <c r="T1727" i="1" s="1"/>
  <c r="Q1727" i="1"/>
  <c r="U1726" i="1"/>
  <c r="T1726" i="1"/>
  <c r="S1726" i="1"/>
  <c r="R1726" i="1"/>
  <c r="Q1726" i="1"/>
  <c r="U1725" i="1"/>
  <c r="S1725" i="1"/>
  <c r="R1725" i="1"/>
  <c r="T1725" i="1" s="1"/>
  <c r="Q1725" i="1"/>
  <c r="U1724" i="1"/>
  <c r="S1724" i="1"/>
  <c r="R1724" i="1"/>
  <c r="T1724" i="1" s="1"/>
  <c r="Q1724" i="1"/>
  <c r="U1723" i="1"/>
  <c r="S1723" i="1"/>
  <c r="R1723" i="1"/>
  <c r="T1723" i="1" s="1"/>
  <c r="Q1723" i="1"/>
  <c r="U1722" i="1"/>
  <c r="S1722" i="1"/>
  <c r="R1722" i="1"/>
  <c r="T1722" i="1" s="1"/>
  <c r="Q1722" i="1"/>
  <c r="U1721" i="1"/>
  <c r="S1721" i="1"/>
  <c r="R1721" i="1"/>
  <c r="T1721" i="1" s="1"/>
  <c r="Q1721" i="1"/>
  <c r="U1720" i="1"/>
  <c r="S1720" i="1"/>
  <c r="R1720" i="1"/>
  <c r="T1720" i="1" s="1"/>
  <c r="Q1720" i="1"/>
  <c r="U1719" i="1"/>
  <c r="S1719" i="1"/>
  <c r="R1719" i="1"/>
  <c r="T1719" i="1" s="1"/>
  <c r="Q1719" i="1"/>
  <c r="U1718" i="1"/>
  <c r="S1718" i="1"/>
  <c r="R1718" i="1"/>
  <c r="T1718" i="1" s="1"/>
  <c r="Q1718" i="1"/>
  <c r="U1717" i="1"/>
  <c r="S1717" i="1"/>
  <c r="R1717" i="1"/>
  <c r="T1717" i="1" s="1"/>
  <c r="Q1717" i="1"/>
  <c r="U1716" i="1"/>
  <c r="S1716" i="1"/>
  <c r="R1716" i="1"/>
  <c r="T1716" i="1" s="1"/>
  <c r="Q1716" i="1"/>
  <c r="U1715" i="1"/>
  <c r="T1715" i="1"/>
  <c r="S1715" i="1"/>
  <c r="R1715" i="1"/>
  <c r="Q1715" i="1"/>
  <c r="U1714" i="1"/>
  <c r="S1714" i="1"/>
  <c r="R1714" i="1"/>
  <c r="T1714" i="1" s="1"/>
  <c r="Q1714" i="1"/>
  <c r="U1713" i="1"/>
  <c r="S1713" i="1"/>
  <c r="R1713" i="1"/>
  <c r="T1713" i="1" s="1"/>
  <c r="Q1713" i="1"/>
  <c r="U1712" i="1"/>
  <c r="S1712" i="1"/>
  <c r="R1712" i="1"/>
  <c r="T1712" i="1" s="1"/>
  <c r="Q1712" i="1"/>
  <c r="U1711" i="1"/>
  <c r="S1711" i="1"/>
  <c r="R1711" i="1"/>
  <c r="T1711" i="1" s="1"/>
  <c r="Q1711" i="1"/>
  <c r="U1710" i="1"/>
  <c r="T1710" i="1"/>
  <c r="S1710" i="1"/>
  <c r="R1710" i="1"/>
  <c r="Q1710" i="1"/>
  <c r="U1709" i="1"/>
  <c r="S1709" i="1"/>
  <c r="R1709" i="1"/>
  <c r="T1709" i="1" s="1"/>
  <c r="Q1709" i="1"/>
  <c r="U1708" i="1"/>
  <c r="T1708" i="1"/>
  <c r="S1708" i="1"/>
  <c r="R1708" i="1"/>
  <c r="Q1708" i="1"/>
  <c r="U1707" i="1"/>
  <c r="S1707" i="1"/>
  <c r="R1707" i="1"/>
  <c r="T1707" i="1" s="1"/>
  <c r="Q1707" i="1"/>
  <c r="U1706" i="1"/>
  <c r="S1706" i="1"/>
  <c r="R1706" i="1"/>
  <c r="T1706" i="1" s="1"/>
  <c r="Q1706" i="1"/>
  <c r="U1705" i="1"/>
  <c r="S1705" i="1"/>
  <c r="R1705" i="1"/>
  <c r="T1705" i="1" s="1"/>
  <c r="Q1705" i="1"/>
  <c r="U1704" i="1"/>
  <c r="S1704" i="1"/>
  <c r="R1704" i="1"/>
  <c r="T1704" i="1" s="1"/>
  <c r="Q1704" i="1"/>
  <c r="U1703" i="1"/>
  <c r="S1703" i="1"/>
  <c r="R1703" i="1"/>
  <c r="T1703" i="1" s="1"/>
  <c r="Q1703" i="1"/>
  <c r="U1702" i="1"/>
  <c r="S1702" i="1"/>
  <c r="R1702" i="1"/>
  <c r="T1702" i="1" s="1"/>
  <c r="Q1702" i="1"/>
  <c r="U1701" i="1"/>
  <c r="S1701" i="1"/>
  <c r="R1701" i="1"/>
  <c r="T1701" i="1" s="1"/>
  <c r="Q1701" i="1"/>
  <c r="U1700" i="1"/>
  <c r="S1700" i="1"/>
  <c r="R1700" i="1"/>
  <c r="T1700" i="1" s="1"/>
  <c r="Q1700" i="1"/>
  <c r="U1699" i="1"/>
  <c r="S1699" i="1"/>
  <c r="R1699" i="1"/>
  <c r="T1699" i="1" s="1"/>
  <c r="Q1699" i="1"/>
  <c r="U1698" i="1"/>
  <c r="S1698" i="1"/>
  <c r="R1698" i="1"/>
  <c r="T1698" i="1" s="1"/>
  <c r="Q1698" i="1"/>
  <c r="U1697" i="1"/>
  <c r="S1697" i="1"/>
  <c r="R1697" i="1"/>
  <c r="T1697" i="1" s="1"/>
  <c r="Q1697" i="1"/>
  <c r="U1696" i="1"/>
  <c r="S1696" i="1"/>
  <c r="R1696" i="1"/>
  <c r="T1696" i="1" s="1"/>
  <c r="Q1696" i="1"/>
  <c r="U1695" i="1"/>
  <c r="S1695" i="1"/>
  <c r="R1695" i="1"/>
  <c r="T1695" i="1" s="1"/>
  <c r="Q1695" i="1"/>
  <c r="U1694" i="1"/>
  <c r="T1694" i="1"/>
  <c r="S1694" i="1"/>
  <c r="R1694" i="1"/>
  <c r="Q1694" i="1"/>
  <c r="U1693" i="1"/>
  <c r="S1693" i="1"/>
  <c r="R1693" i="1"/>
  <c r="T1693" i="1" s="1"/>
  <c r="Q1693" i="1"/>
  <c r="U1692" i="1"/>
  <c r="S1692" i="1"/>
  <c r="R1692" i="1"/>
  <c r="T1692" i="1" s="1"/>
  <c r="Q1692" i="1"/>
  <c r="U1691" i="1"/>
  <c r="S1691" i="1"/>
  <c r="R1691" i="1"/>
  <c r="T1691" i="1" s="1"/>
  <c r="Q1691" i="1"/>
  <c r="U1690" i="1"/>
  <c r="S1690" i="1"/>
  <c r="R1690" i="1"/>
  <c r="T1690" i="1" s="1"/>
  <c r="Q1690" i="1"/>
  <c r="U1689" i="1"/>
  <c r="S1689" i="1"/>
  <c r="R1689" i="1"/>
  <c r="T1689" i="1" s="1"/>
  <c r="Q1689" i="1"/>
  <c r="U1688" i="1"/>
  <c r="S1688" i="1"/>
  <c r="R1688" i="1"/>
  <c r="T1688" i="1" s="1"/>
  <c r="Q1688" i="1"/>
  <c r="U1687" i="1"/>
  <c r="S1687" i="1"/>
  <c r="R1687" i="1"/>
  <c r="T1687" i="1" s="1"/>
  <c r="Q1687" i="1"/>
  <c r="U1686" i="1"/>
  <c r="S1686" i="1"/>
  <c r="R1686" i="1"/>
  <c r="T1686" i="1" s="1"/>
  <c r="Q1686" i="1"/>
  <c r="U1685" i="1"/>
  <c r="S1685" i="1"/>
  <c r="R1685" i="1"/>
  <c r="T1685" i="1" s="1"/>
  <c r="Q1685" i="1"/>
  <c r="U1684" i="1"/>
  <c r="S1684" i="1"/>
  <c r="R1684" i="1"/>
  <c r="T1684" i="1" s="1"/>
  <c r="Q1684" i="1"/>
  <c r="U1683" i="1"/>
  <c r="T1683" i="1"/>
  <c r="S1683" i="1"/>
  <c r="R1683" i="1"/>
  <c r="Q1683" i="1"/>
  <c r="U1682" i="1"/>
  <c r="S1682" i="1"/>
  <c r="R1682" i="1"/>
  <c r="T1682" i="1" s="1"/>
  <c r="Q1682" i="1"/>
  <c r="U1681" i="1"/>
  <c r="S1681" i="1"/>
  <c r="R1681" i="1"/>
  <c r="T1681" i="1" s="1"/>
  <c r="Q1681" i="1"/>
  <c r="U1680" i="1"/>
  <c r="S1680" i="1"/>
  <c r="R1680" i="1"/>
  <c r="T1680" i="1" s="1"/>
  <c r="Q1680" i="1"/>
  <c r="U1679" i="1"/>
  <c r="S1679" i="1"/>
  <c r="R1679" i="1"/>
  <c r="T1679" i="1" s="1"/>
  <c r="Q1679" i="1"/>
  <c r="U1678" i="1"/>
  <c r="T1678" i="1"/>
  <c r="S1678" i="1"/>
  <c r="R1678" i="1"/>
  <c r="Q1678" i="1"/>
  <c r="U1677" i="1"/>
  <c r="S1677" i="1"/>
  <c r="R1677" i="1"/>
  <c r="T1677" i="1" s="1"/>
  <c r="Q1677" i="1"/>
  <c r="U1676" i="1"/>
  <c r="T1676" i="1"/>
  <c r="S1676" i="1"/>
  <c r="R1676" i="1"/>
  <c r="Q1676" i="1"/>
  <c r="U1675" i="1"/>
  <c r="S1675" i="1"/>
  <c r="R1675" i="1"/>
  <c r="T1675" i="1" s="1"/>
  <c r="Q1675" i="1"/>
  <c r="U1674" i="1"/>
  <c r="S1674" i="1"/>
  <c r="R1674" i="1"/>
  <c r="T1674" i="1" s="1"/>
  <c r="Q1674" i="1"/>
  <c r="U1673" i="1"/>
  <c r="S1673" i="1"/>
  <c r="R1673" i="1"/>
  <c r="T1673" i="1" s="1"/>
  <c r="Q1673" i="1"/>
  <c r="U1672" i="1"/>
  <c r="S1672" i="1"/>
  <c r="R1672" i="1"/>
  <c r="T1672" i="1" s="1"/>
  <c r="Q1672" i="1"/>
  <c r="U1671" i="1"/>
  <c r="S1671" i="1"/>
  <c r="R1671" i="1"/>
  <c r="T1671" i="1" s="1"/>
  <c r="Q1671" i="1"/>
  <c r="U1670" i="1"/>
  <c r="S1670" i="1"/>
  <c r="R1670" i="1"/>
  <c r="T1670" i="1" s="1"/>
  <c r="Q1670" i="1"/>
  <c r="U1669" i="1"/>
  <c r="S1669" i="1"/>
  <c r="R1669" i="1"/>
  <c r="T1669" i="1" s="1"/>
  <c r="Q1669" i="1"/>
  <c r="U1668" i="1"/>
  <c r="S1668" i="1"/>
  <c r="R1668" i="1"/>
  <c r="T1668" i="1" s="1"/>
  <c r="Q1668" i="1"/>
  <c r="U1667" i="1"/>
  <c r="S1667" i="1"/>
  <c r="R1667" i="1"/>
  <c r="T1667" i="1" s="1"/>
  <c r="Q1667" i="1"/>
  <c r="U1666" i="1"/>
  <c r="S1666" i="1"/>
  <c r="R1666" i="1"/>
  <c r="T1666" i="1" s="1"/>
  <c r="Q1666" i="1"/>
  <c r="U1665" i="1"/>
  <c r="S1665" i="1"/>
  <c r="R1665" i="1"/>
  <c r="T1665" i="1" s="1"/>
  <c r="Q1665" i="1"/>
  <c r="U1664" i="1"/>
  <c r="S1664" i="1"/>
  <c r="R1664" i="1"/>
  <c r="T1664" i="1" s="1"/>
  <c r="Q1664" i="1"/>
  <c r="U1663" i="1"/>
  <c r="S1663" i="1"/>
  <c r="R1663" i="1"/>
  <c r="T1663" i="1" s="1"/>
  <c r="Q1663" i="1"/>
  <c r="U1662" i="1"/>
  <c r="S1662" i="1"/>
  <c r="R1662" i="1"/>
  <c r="T1662" i="1" s="1"/>
  <c r="Q1662" i="1"/>
  <c r="U1661" i="1"/>
  <c r="S1661" i="1"/>
  <c r="R1661" i="1"/>
  <c r="T1661" i="1" s="1"/>
  <c r="Q1661" i="1"/>
  <c r="U1660" i="1"/>
  <c r="T1660" i="1"/>
  <c r="S1660" i="1"/>
  <c r="R1660" i="1"/>
  <c r="Q1660" i="1"/>
  <c r="U1659" i="1"/>
  <c r="T1659" i="1"/>
  <c r="S1659" i="1"/>
  <c r="R1659" i="1"/>
  <c r="Q1659" i="1"/>
  <c r="U1658" i="1"/>
  <c r="S1658" i="1"/>
  <c r="R1658" i="1"/>
  <c r="T1658" i="1" s="1"/>
  <c r="Q1658" i="1"/>
  <c r="U1657" i="1"/>
  <c r="S1657" i="1"/>
  <c r="R1657" i="1"/>
  <c r="T1657" i="1" s="1"/>
  <c r="Q1657" i="1"/>
  <c r="U1656" i="1"/>
  <c r="S1656" i="1"/>
  <c r="R1656" i="1"/>
  <c r="T1656" i="1" s="1"/>
  <c r="Q1656" i="1"/>
  <c r="U1655" i="1"/>
  <c r="S1655" i="1"/>
  <c r="R1655" i="1"/>
  <c r="T1655" i="1" s="1"/>
  <c r="Q1655" i="1"/>
  <c r="U1654" i="1"/>
  <c r="S1654" i="1"/>
  <c r="R1654" i="1"/>
  <c r="T1654" i="1" s="1"/>
  <c r="Q1654" i="1"/>
  <c r="U1653" i="1"/>
  <c r="S1653" i="1"/>
  <c r="R1653" i="1"/>
  <c r="T1653" i="1" s="1"/>
  <c r="Q1653" i="1"/>
  <c r="U1652" i="1"/>
  <c r="S1652" i="1"/>
  <c r="R1652" i="1"/>
  <c r="T1652" i="1" s="1"/>
  <c r="Q1652" i="1"/>
  <c r="U1651" i="1"/>
  <c r="S1651" i="1"/>
  <c r="R1651" i="1"/>
  <c r="T1651" i="1" s="1"/>
  <c r="Q1651" i="1"/>
  <c r="U1650" i="1"/>
  <c r="S1650" i="1"/>
  <c r="R1650" i="1"/>
  <c r="T1650" i="1" s="1"/>
  <c r="Q1650" i="1"/>
  <c r="U1649" i="1"/>
  <c r="S1649" i="1"/>
  <c r="R1649" i="1"/>
  <c r="T1649" i="1" s="1"/>
  <c r="Q1649" i="1"/>
  <c r="U1648" i="1"/>
  <c r="S1648" i="1"/>
  <c r="R1648" i="1"/>
  <c r="T1648" i="1" s="1"/>
  <c r="Q1648" i="1"/>
  <c r="U1647" i="1"/>
  <c r="S1647" i="1"/>
  <c r="R1647" i="1"/>
  <c r="T1647" i="1" s="1"/>
  <c r="Q1647" i="1"/>
  <c r="U1646" i="1"/>
  <c r="S1646" i="1"/>
  <c r="R1646" i="1"/>
  <c r="T1646" i="1" s="1"/>
  <c r="Q1646" i="1"/>
  <c r="U1645" i="1"/>
  <c r="S1645" i="1"/>
  <c r="R1645" i="1"/>
  <c r="T1645" i="1" s="1"/>
  <c r="Q1645" i="1"/>
  <c r="U1644" i="1"/>
  <c r="S1644" i="1"/>
  <c r="R1644" i="1"/>
  <c r="T1644" i="1" s="1"/>
  <c r="Q1644" i="1"/>
  <c r="U1643" i="1"/>
  <c r="S1643" i="1"/>
  <c r="R1643" i="1"/>
  <c r="T1643" i="1" s="1"/>
  <c r="Q1643" i="1"/>
  <c r="U1642" i="1"/>
  <c r="T1642" i="1"/>
  <c r="S1642" i="1"/>
  <c r="R1642" i="1"/>
  <c r="Q1642" i="1"/>
  <c r="U1641" i="1"/>
  <c r="S1641" i="1"/>
  <c r="R1641" i="1"/>
  <c r="T1641" i="1" s="1"/>
  <c r="Q1641" i="1"/>
  <c r="U1640" i="1"/>
  <c r="S1640" i="1"/>
  <c r="R1640" i="1"/>
  <c r="T1640" i="1" s="1"/>
  <c r="Q1640" i="1"/>
  <c r="U1639" i="1"/>
  <c r="S1639" i="1"/>
  <c r="R1639" i="1"/>
  <c r="T1639" i="1" s="1"/>
  <c r="Q1639" i="1"/>
  <c r="U1638" i="1"/>
  <c r="S1638" i="1"/>
  <c r="R1638" i="1"/>
  <c r="T1638" i="1" s="1"/>
  <c r="Q1638" i="1"/>
  <c r="U1637" i="1"/>
  <c r="S1637" i="1"/>
  <c r="R1637" i="1"/>
  <c r="T1637" i="1" s="1"/>
  <c r="Q1637" i="1"/>
  <c r="U1636" i="1"/>
  <c r="T1636" i="1"/>
  <c r="S1636" i="1"/>
  <c r="R1636" i="1"/>
  <c r="Q1636" i="1"/>
  <c r="U1635" i="1"/>
  <c r="S1635" i="1"/>
  <c r="R1635" i="1"/>
  <c r="T1635" i="1" s="1"/>
  <c r="Q1635" i="1"/>
  <c r="U1634" i="1"/>
  <c r="S1634" i="1"/>
  <c r="R1634" i="1"/>
  <c r="T1634" i="1" s="1"/>
  <c r="Q1634" i="1"/>
  <c r="U1633" i="1"/>
  <c r="S1633" i="1"/>
  <c r="R1633" i="1"/>
  <c r="T1633" i="1" s="1"/>
  <c r="Q1633" i="1"/>
  <c r="U1632" i="1"/>
  <c r="S1632" i="1"/>
  <c r="R1632" i="1"/>
  <c r="T1632" i="1" s="1"/>
  <c r="Q1632" i="1"/>
  <c r="U1631" i="1"/>
  <c r="S1631" i="1"/>
  <c r="R1631" i="1"/>
  <c r="T1631" i="1" s="1"/>
  <c r="Q1631" i="1"/>
  <c r="U1630" i="1"/>
  <c r="S1630" i="1"/>
  <c r="R1630" i="1"/>
  <c r="T1630" i="1" s="1"/>
  <c r="Q1630" i="1"/>
  <c r="U1629" i="1"/>
  <c r="S1629" i="1"/>
  <c r="R1629" i="1"/>
  <c r="T1629" i="1" s="1"/>
  <c r="Q1629" i="1"/>
  <c r="U1628" i="1"/>
  <c r="S1628" i="1"/>
  <c r="R1628" i="1"/>
  <c r="T1628" i="1" s="1"/>
  <c r="Q1628" i="1"/>
  <c r="U1627" i="1"/>
  <c r="S1627" i="1"/>
  <c r="R1627" i="1"/>
  <c r="T1627" i="1" s="1"/>
  <c r="Q1627" i="1"/>
  <c r="U1626" i="1"/>
  <c r="T1626" i="1"/>
  <c r="S1626" i="1"/>
  <c r="R1626" i="1"/>
  <c r="Q1626" i="1"/>
  <c r="U1625" i="1"/>
  <c r="S1625" i="1"/>
  <c r="R1625" i="1"/>
  <c r="T1625" i="1" s="1"/>
  <c r="Q1625" i="1"/>
  <c r="U1624" i="1"/>
  <c r="S1624" i="1"/>
  <c r="R1624" i="1"/>
  <c r="T1624" i="1" s="1"/>
  <c r="Q1624" i="1"/>
  <c r="U1623" i="1"/>
  <c r="S1623" i="1"/>
  <c r="R1623" i="1"/>
  <c r="T1623" i="1" s="1"/>
  <c r="Q1623" i="1"/>
  <c r="U1622" i="1"/>
  <c r="S1622" i="1"/>
  <c r="R1622" i="1"/>
  <c r="T1622" i="1" s="1"/>
  <c r="Q1622" i="1"/>
  <c r="U1621" i="1"/>
  <c r="S1621" i="1"/>
  <c r="R1621" i="1"/>
  <c r="T1621" i="1" s="1"/>
  <c r="Q1621" i="1"/>
  <c r="U1620" i="1"/>
  <c r="T1620" i="1"/>
  <c r="S1620" i="1"/>
  <c r="R1620" i="1"/>
  <c r="Q1620" i="1"/>
  <c r="U1619" i="1"/>
  <c r="S1619" i="1"/>
  <c r="R1619" i="1"/>
  <c r="T1619" i="1" s="1"/>
  <c r="Q1619" i="1"/>
  <c r="U1618" i="1"/>
  <c r="S1618" i="1"/>
  <c r="R1618" i="1"/>
  <c r="T1618" i="1" s="1"/>
  <c r="Q1618" i="1"/>
  <c r="U1617" i="1"/>
  <c r="S1617" i="1"/>
  <c r="R1617" i="1"/>
  <c r="T1617" i="1" s="1"/>
  <c r="Q1617" i="1"/>
  <c r="U1616" i="1"/>
  <c r="S1616" i="1"/>
  <c r="R1616" i="1"/>
  <c r="T1616" i="1" s="1"/>
  <c r="Q1616" i="1"/>
  <c r="U1615" i="1"/>
  <c r="T1615" i="1"/>
  <c r="S1615" i="1"/>
  <c r="R1615" i="1"/>
  <c r="Q1615" i="1"/>
  <c r="U1614" i="1"/>
  <c r="S1614" i="1"/>
  <c r="R1614" i="1"/>
  <c r="T1614" i="1" s="1"/>
  <c r="Q1614" i="1"/>
  <c r="U1613" i="1"/>
  <c r="S1613" i="1"/>
  <c r="R1613" i="1"/>
  <c r="T1613" i="1" s="1"/>
  <c r="Q1613" i="1"/>
  <c r="U1612" i="1"/>
  <c r="S1612" i="1"/>
  <c r="R1612" i="1"/>
  <c r="T1612" i="1" s="1"/>
  <c r="Q1612" i="1"/>
  <c r="U1611" i="1"/>
  <c r="T1611" i="1"/>
  <c r="S1611" i="1"/>
  <c r="R1611" i="1"/>
  <c r="Q1611" i="1"/>
  <c r="U1610" i="1"/>
  <c r="S1610" i="1"/>
  <c r="R1610" i="1"/>
  <c r="T1610" i="1" s="1"/>
  <c r="Q1610" i="1"/>
  <c r="U1609" i="1"/>
  <c r="S1609" i="1"/>
  <c r="R1609" i="1"/>
  <c r="T1609" i="1" s="1"/>
  <c r="Q1609" i="1"/>
  <c r="U1608" i="1"/>
  <c r="S1608" i="1"/>
  <c r="R1608" i="1"/>
  <c r="T1608" i="1" s="1"/>
  <c r="Q1608" i="1"/>
  <c r="U1607" i="1"/>
  <c r="S1607" i="1"/>
  <c r="R1607" i="1"/>
  <c r="T1607" i="1" s="1"/>
  <c r="Q1607" i="1"/>
  <c r="U1606" i="1"/>
  <c r="S1606" i="1"/>
  <c r="R1606" i="1"/>
  <c r="T1606" i="1" s="1"/>
  <c r="Q1606" i="1"/>
  <c r="U1605" i="1"/>
  <c r="S1605" i="1"/>
  <c r="R1605" i="1"/>
  <c r="T1605" i="1" s="1"/>
  <c r="Q1605" i="1"/>
  <c r="U1604" i="1"/>
  <c r="T1604" i="1"/>
  <c r="S1604" i="1"/>
  <c r="R1604" i="1"/>
  <c r="Q1604" i="1"/>
  <c r="U1603" i="1"/>
  <c r="S1603" i="1"/>
  <c r="R1603" i="1"/>
  <c r="T1603" i="1" s="1"/>
  <c r="Q1603" i="1"/>
  <c r="U1602" i="1"/>
  <c r="S1602" i="1"/>
  <c r="R1602" i="1"/>
  <c r="T1602" i="1" s="1"/>
  <c r="Q1602" i="1"/>
  <c r="U1601" i="1"/>
  <c r="S1601" i="1"/>
  <c r="R1601" i="1"/>
  <c r="T1601" i="1" s="1"/>
  <c r="Q1601" i="1"/>
  <c r="U1600" i="1"/>
  <c r="S1600" i="1"/>
  <c r="R1600" i="1"/>
  <c r="T1600" i="1" s="1"/>
  <c r="Q1600" i="1"/>
  <c r="U1599" i="1"/>
  <c r="S1599" i="1"/>
  <c r="R1599" i="1"/>
  <c r="T1599" i="1" s="1"/>
  <c r="Q1599" i="1"/>
  <c r="U1598" i="1"/>
  <c r="S1598" i="1"/>
  <c r="R1598" i="1"/>
  <c r="T1598" i="1" s="1"/>
  <c r="Q1598" i="1"/>
  <c r="U1597" i="1"/>
  <c r="S1597" i="1"/>
  <c r="R1597" i="1"/>
  <c r="T1597" i="1" s="1"/>
  <c r="Q1597" i="1"/>
  <c r="U1596" i="1"/>
  <c r="S1596" i="1"/>
  <c r="R1596" i="1"/>
  <c r="T1596" i="1" s="1"/>
  <c r="Q1596" i="1"/>
  <c r="U1595" i="1"/>
  <c r="S1595" i="1"/>
  <c r="R1595" i="1"/>
  <c r="T1595" i="1" s="1"/>
  <c r="Q1595" i="1"/>
  <c r="U1594" i="1"/>
  <c r="T1594" i="1"/>
  <c r="S1594" i="1"/>
  <c r="R1594" i="1"/>
  <c r="Q1594" i="1"/>
  <c r="U1593" i="1"/>
  <c r="S1593" i="1"/>
  <c r="R1593" i="1"/>
  <c r="T1593" i="1" s="1"/>
  <c r="Q1593" i="1"/>
  <c r="U1592" i="1"/>
  <c r="S1592" i="1"/>
  <c r="R1592" i="1"/>
  <c r="T1592" i="1" s="1"/>
  <c r="Q1592" i="1"/>
  <c r="U1591" i="1"/>
  <c r="T1591" i="1"/>
  <c r="S1591" i="1"/>
  <c r="R1591" i="1"/>
  <c r="Q1591" i="1"/>
  <c r="U1590" i="1"/>
  <c r="S1590" i="1"/>
  <c r="R1590" i="1"/>
  <c r="T1590" i="1" s="1"/>
  <c r="Q1590" i="1"/>
  <c r="U1589" i="1"/>
  <c r="S1589" i="1"/>
  <c r="R1589" i="1"/>
  <c r="T1589" i="1" s="1"/>
  <c r="Q1589" i="1"/>
  <c r="U1588" i="1"/>
  <c r="S1588" i="1"/>
  <c r="R1588" i="1"/>
  <c r="T1588" i="1" s="1"/>
  <c r="Q1588" i="1"/>
  <c r="U1587" i="1"/>
  <c r="S1587" i="1"/>
  <c r="R1587" i="1"/>
  <c r="T1587" i="1" s="1"/>
  <c r="Q1587" i="1"/>
  <c r="U1586" i="1"/>
  <c r="S1586" i="1"/>
  <c r="R1586" i="1"/>
  <c r="T1586" i="1" s="1"/>
  <c r="Q1586" i="1"/>
  <c r="U1585" i="1"/>
  <c r="S1585" i="1"/>
  <c r="R1585" i="1"/>
  <c r="T1585" i="1" s="1"/>
  <c r="Q1585" i="1"/>
  <c r="U1584" i="1"/>
  <c r="S1584" i="1"/>
  <c r="R1584" i="1"/>
  <c r="T1584" i="1" s="1"/>
  <c r="Q1584" i="1"/>
  <c r="U1583" i="1"/>
  <c r="T1583" i="1"/>
  <c r="S1583" i="1"/>
  <c r="R1583" i="1"/>
  <c r="Q1583" i="1"/>
  <c r="U1582" i="1"/>
  <c r="S1582" i="1"/>
  <c r="R1582" i="1"/>
  <c r="T1582" i="1" s="1"/>
  <c r="Q1582" i="1"/>
  <c r="U1581" i="1"/>
  <c r="S1581" i="1"/>
  <c r="R1581" i="1"/>
  <c r="T1581" i="1" s="1"/>
  <c r="Q1581" i="1"/>
  <c r="U1580" i="1"/>
  <c r="T1580" i="1"/>
  <c r="S1580" i="1"/>
  <c r="R1580" i="1"/>
  <c r="Q1580" i="1"/>
  <c r="U1579" i="1"/>
  <c r="S1579" i="1"/>
  <c r="R1579" i="1"/>
  <c r="T1579" i="1" s="1"/>
  <c r="Q1579" i="1"/>
  <c r="U1578" i="1"/>
  <c r="T1578" i="1"/>
  <c r="S1578" i="1"/>
  <c r="R1578" i="1"/>
  <c r="Q1578" i="1"/>
  <c r="U1577" i="1"/>
  <c r="S1577" i="1"/>
  <c r="R1577" i="1"/>
  <c r="T1577" i="1" s="1"/>
  <c r="Q1577" i="1"/>
  <c r="U1576" i="1"/>
  <c r="S1576" i="1"/>
  <c r="R1576" i="1"/>
  <c r="T1576" i="1" s="1"/>
  <c r="Q1576" i="1"/>
  <c r="U1575" i="1"/>
  <c r="S1575" i="1"/>
  <c r="R1575" i="1"/>
  <c r="T1575" i="1" s="1"/>
  <c r="Q1575" i="1"/>
  <c r="U1574" i="1"/>
  <c r="S1574" i="1"/>
  <c r="R1574" i="1"/>
  <c r="T1574" i="1" s="1"/>
  <c r="Q1574" i="1"/>
  <c r="U1573" i="1"/>
  <c r="S1573" i="1"/>
  <c r="R1573" i="1"/>
  <c r="T1573" i="1" s="1"/>
  <c r="Q1573" i="1"/>
  <c r="U1572" i="1"/>
  <c r="T1572" i="1"/>
  <c r="S1572" i="1"/>
  <c r="R1572" i="1"/>
  <c r="Q1572" i="1"/>
  <c r="U1571" i="1"/>
  <c r="T1571" i="1"/>
  <c r="S1571" i="1"/>
  <c r="R1571" i="1"/>
  <c r="Q1571" i="1"/>
  <c r="U1570" i="1"/>
  <c r="S1570" i="1"/>
  <c r="R1570" i="1"/>
  <c r="T1570" i="1" s="1"/>
  <c r="Q1570" i="1"/>
  <c r="U1569" i="1"/>
  <c r="S1569" i="1"/>
  <c r="R1569" i="1"/>
  <c r="T1569" i="1" s="1"/>
  <c r="Q1569" i="1"/>
  <c r="U1568" i="1"/>
  <c r="S1568" i="1"/>
  <c r="R1568" i="1"/>
  <c r="T1568" i="1" s="1"/>
  <c r="Q1568" i="1"/>
  <c r="U1567" i="1"/>
  <c r="S1567" i="1"/>
  <c r="R1567" i="1"/>
  <c r="T1567" i="1" s="1"/>
  <c r="Q1567" i="1"/>
  <c r="U1566" i="1"/>
  <c r="S1566" i="1"/>
  <c r="R1566" i="1"/>
  <c r="T1566" i="1" s="1"/>
  <c r="Q1566" i="1"/>
  <c r="U1565" i="1"/>
  <c r="S1565" i="1"/>
  <c r="R1565" i="1"/>
  <c r="T1565" i="1" s="1"/>
  <c r="Q1565" i="1"/>
  <c r="U1564" i="1"/>
  <c r="S1564" i="1"/>
  <c r="R1564" i="1"/>
  <c r="T1564" i="1" s="1"/>
  <c r="Q1564" i="1"/>
  <c r="U1563" i="1"/>
  <c r="S1563" i="1"/>
  <c r="R1563" i="1"/>
  <c r="T1563" i="1" s="1"/>
  <c r="Q1563" i="1"/>
  <c r="U1562" i="1"/>
  <c r="S1562" i="1"/>
  <c r="R1562" i="1"/>
  <c r="T1562" i="1" s="1"/>
  <c r="Q1562" i="1"/>
  <c r="U1561" i="1"/>
  <c r="S1561" i="1"/>
  <c r="R1561" i="1"/>
  <c r="T1561" i="1" s="1"/>
  <c r="Q1561" i="1"/>
  <c r="U1560" i="1"/>
  <c r="S1560" i="1"/>
  <c r="R1560" i="1"/>
  <c r="T1560" i="1" s="1"/>
  <c r="Q1560" i="1"/>
  <c r="U1559" i="1"/>
  <c r="T1559" i="1"/>
  <c r="S1559" i="1"/>
  <c r="R1559" i="1"/>
  <c r="Q1559" i="1"/>
  <c r="U1558" i="1"/>
  <c r="S1558" i="1"/>
  <c r="R1558" i="1"/>
  <c r="T1558" i="1" s="1"/>
  <c r="Q1558" i="1"/>
  <c r="U1557" i="1"/>
  <c r="S1557" i="1"/>
  <c r="R1557" i="1"/>
  <c r="T1557" i="1" s="1"/>
  <c r="Q1557" i="1"/>
  <c r="U1556" i="1"/>
  <c r="T1556" i="1"/>
  <c r="S1556" i="1"/>
  <c r="R1556" i="1"/>
  <c r="Q1556" i="1"/>
  <c r="U1555" i="1"/>
  <c r="S1555" i="1"/>
  <c r="R1555" i="1"/>
  <c r="T1555" i="1" s="1"/>
  <c r="Q1555" i="1"/>
  <c r="U1554" i="1"/>
  <c r="S1554" i="1"/>
  <c r="R1554" i="1"/>
  <c r="T1554" i="1" s="1"/>
  <c r="Q1554" i="1"/>
  <c r="U1553" i="1"/>
  <c r="S1553" i="1"/>
  <c r="R1553" i="1"/>
  <c r="T1553" i="1" s="1"/>
  <c r="Q1553" i="1"/>
  <c r="U1552" i="1"/>
  <c r="S1552" i="1"/>
  <c r="R1552" i="1"/>
  <c r="T1552" i="1" s="1"/>
  <c r="Q1552" i="1"/>
  <c r="U1551" i="1"/>
  <c r="S1551" i="1"/>
  <c r="R1551" i="1"/>
  <c r="T1551" i="1" s="1"/>
  <c r="Q1551" i="1"/>
  <c r="U1550" i="1"/>
  <c r="S1550" i="1"/>
  <c r="R1550" i="1"/>
  <c r="T1550" i="1" s="1"/>
  <c r="Q1550" i="1"/>
  <c r="U1549" i="1"/>
  <c r="S1549" i="1"/>
  <c r="R1549" i="1"/>
  <c r="T1549" i="1" s="1"/>
  <c r="Q1549" i="1"/>
  <c r="U1548" i="1"/>
  <c r="S1548" i="1"/>
  <c r="R1548" i="1"/>
  <c r="T1548" i="1" s="1"/>
  <c r="Q1548" i="1"/>
  <c r="U1547" i="1"/>
  <c r="S1547" i="1"/>
  <c r="R1547" i="1"/>
  <c r="T1547" i="1" s="1"/>
  <c r="Q1547" i="1"/>
  <c r="U1546" i="1"/>
  <c r="S1546" i="1"/>
  <c r="R1546" i="1"/>
  <c r="T1546" i="1" s="1"/>
  <c r="Q1546" i="1"/>
  <c r="U1545" i="1"/>
  <c r="S1545" i="1"/>
  <c r="R1545" i="1"/>
  <c r="T1545" i="1" s="1"/>
  <c r="Q1545" i="1"/>
  <c r="U1544" i="1"/>
  <c r="S1544" i="1"/>
  <c r="R1544" i="1"/>
  <c r="T1544" i="1" s="1"/>
  <c r="Q1544" i="1"/>
  <c r="U1543" i="1"/>
  <c r="S1543" i="1"/>
  <c r="R1543" i="1"/>
  <c r="T1543" i="1" s="1"/>
  <c r="Q1543" i="1"/>
  <c r="U1542" i="1"/>
  <c r="S1542" i="1"/>
  <c r="R1542" i="1"/>
  <c r="T1542" i="1" s="1"/>
  <c r="Q1542" i="1"/>
  <c r="U1541" i="1"/>
  <c r="S1541" i="1"/>
  <c r="R1541" i="1"/>
  <c r="T1541" i="1" s="1"/>
  <c r="Q1541" i="1"/>
  <c r="U1540" i="1"/>
  <c r="T1540" i="1"/>
  <c r="S1540" i="1"/>
  <c r="R1540" i="1"/>
  <c r="Q1540" i="1"/>
  <c r="U1539" i="1"/>
  <c r="T1539" i="1"/>
  <c r="S1539" i="1"/>
  <c r="R1539" i="1"/>
  <c r="Q1539" i="1"/>
  <c r="U1538" i="1"/>
  <c r="S1538" i="1"/>
  <c r="R1538" i="1"/>
  <c r="T1538" i="1" s="1"/>
  <c r="Q1538" i="1"/>
  <c r="U1537" i="1"/>
  <c r="S1537" i="1"/>
  <c r="R1537" i="1"/>
  <c r="T1537" i="1" s="1"/>
  <c r="Q1537" i="1"/>
  <c r="U1536" i="1"/>
  <c r="S1536" i="1"/>
  <c r="R1536" i="1"/>
  <c r="T1536" i="1" s="1"/>
  <c r="Q1536" i="1"/>
  <c r="U1535" i="1"/>
  <c r="S1535" i="1"/>
  <c r="R1535" i="1"/>
  <c r="T1535" i="1" s="1"/>
  <c r="Q1535" i="1"/>
  <c r="U1534" i="1"/>
  <c r="S1534" i="1"/>
  <c r="R1534" i="1"/>
  <c r="T1534" i="1" s="1"/>
  <c r="Q1534" i="1"/>
  <c r="U1533" i="1"/>
  <c r="S1533" i="1"/>
  <c r="R1533" i="1"/>
  <c r="T1533" i="1" s="1"/>
  <c r="Q1533" i="1"/>
  <c r="U1532" i="1"/>
  <c r="S1532" i="1"/>
  <c r="R1532" i="1"/>
  <c r="T1532" i="1" s="1"/>
  <c r="Q1532" i="1"/>
  <c r="U1531" i="1"/>
  <c r="S1531" i="1"/>
  <c r="R1531" i="1"/>
  <c r="T1531" i="1" s="1"/>
  <c r="Q1531" i="1"/>
  <c r="U1530" i="1"/>
  <c r="S1530" i="1"/>
  <c r="R1530" i="1"/>
  <c r="T1530" i="1" s="1"/>
  <c r="Q1530" i="1"/>
  <c r="U1529" i="1"/>
  <c r="S1529" i="1"/>
  <c r="R1529" i="1"/>
  <c r="T1529" i="1" s="1"/>
  <c r="Q1529" i="1"/>
  <c r="U1528" i="1"/>
  <c r="S1528" i="1"/>
  <c r="R1528" i="1"/>
  <c r="T1528" i="1" s="1"/>
  <c r="Q1528" i="1"/>
  <c r="U1527" i="1"/>
  <c r="T1527" i="1"/>
  <c r="S1527" i="1"/>
  <c r="R1527" i="1"/>
  <c r="Q1527" i="1"/>
  <c r="U1526" i="1"/>
  <c r="S1526" i="1"/>
  <c r="R1526" i="1"/>
  <c r="T1526" i="1" s="1"/>
  <c r="Q1526" i="1"/>
  <c r="U1525" i="1"/>
  <c r="S1525" i="1"/>
  <c r="R1525" i="1"/>
  <c r="T1525" i="1" s="1"/>
  <c r="Q1525" i="1"/>
  <c r="U1524" i="1"/>
  <c r="S1524" i="1"/>
  <c r="R1524" i="1"/>
  <c r="T1524" i="1" s="1"/>
  <c r="Q1524" i="1"/>
  <c r="U1523" i="1"/>
  <c r="S1523" i="1"/>
  <c r="R1523" i="1"/>
  <c r="T1523" i="1" s="1"/>
  <c r="Q1523" i="1"/>
  <c r="U1522" i="1"/>
  <c r="T1522" i="1"/>
  <c r="S1522" i="1"/>
  <c r="R1522" i="1"/>
  <c r="Q1522" i="1"/>
  <c r="U1521" i="1"/>
  <c r="S1521" i="1"/>
  <c r="R1521" i="1"/>
  <c r="T1521" i="1" s="1"/>
  <c r="Q1521" i="1"/>
  <c r="U1520" i="1"/>
  <c r="S1520" i="1"/>
  <c r="R1520" i="1"/>
  <c r="T1520" i="1" s="1"/>
  <c r="Q1520" i="1"/>
  <c r="U1519" i="1"/>
  <c r="S1519" i="1"/>
  <c r="R1519" i="1"/>
  <c r="T1519" i="1" s="1"/>
  <c r="Q1519" i="1"/>
  <c r="U1518" i="1"/>
  <c r="S1518" i="1"/>
  <c r="R1518" i="1"/>
  <c r="T1518" i="1" s="1"/>
  <c r="Q1518" i="1"/>
  <c r="U1517" i="1"/>
  <c r="S1517" i="1"/>
  <c r="R1517" i="1"/>
  <c r="T1517" i="1" s="1"/>
  <c r="Q1517" i="1"/>
  <c r="U1516" i="1"/>
  <c r="S1516" i="1"/>
  <c r="R1516" i="1"/>
  <c r="T1516" i="1" s="1"/>
  <c r="Q1516" i="1"/>
  <c r="U1515" i="1"/>
  <c r="S1515" i="1"/>
  <c r="R1515" i="1"/>
  <c r="T1515" i="1" s="1"/>
  <c r="Q1515" i="1"/>
  <c r="U1514" i="1"/>
  <c r="S1514" i="1"/>
  <c r="R1514" i="1"/>
  <c r="T1514" i="1" s="1"/>
  <c r="Q1514" i="1"/>
  <c r="U1513" i="1"/>
  <c r="S1513" i="1"/>
  <c r="R1513" i="1"/>
  <c r="T1513" i="1" s="1"/>
  <c r="Q1513" i="1"/>
  <c r="U1512" i="1"/>
  <c r="S1512" i="1"/>
  <c r="R1512" i="1"/>
  <c r="T1512" i="1" s="1"/>
  <c r="Q1512" i="1"/>
  <c r="U1511" i="1"/>
  <c r="S1511" i="1"/>
  <c r="R1511" i="1"/>
  <c r="T1511" i="1" s="1"/>
  <c r="Q1511" i="1"/>
  <c r="U1510" i="1"/>
  <c r="T1510" i="1"/>
  <c r="S1510" i="1"/>
  <c r="R1510" i="1"/>
  <c r="Q1510" i="1"/>
  <c r="U1509" i="1"/>
  <c r="S1509" i="1"/>
  <c r="R1509" i="1"/>
  <c r="T1509" i="1" s="1"/>
  <c r="Q1509" i="1"/>
  <c r="U1508" i="1"/>
  <c r="T1508" i="1"/>
  <c r="S1508" i="1"/>
  <c r="R1508" i="1"/>
  <c r="Q1508" i="1"/>
  <c r="U1507" i="1"/>
  <c r="S1507" i="1"/>
  <c r="R1507" i="1"/>
  <c r="T1507" i="1" s="1"/>
  <c r="Q1507" i="1"/>
  <c r="U1506" i="1"/>
  <c r="S1506" i="1"/>
  <c r="R1506" i="1"/>
  <c r="T1506" i="1" s="1"/>
  <c r="Q1506" i="1"/>
  <c r="U1505" i="1"/>
  <c r="S1505" i="1"/>
  <c r="R1505" i="1"/>
  <c r="T1505" i="1" s="1"/>
  <c r="Q1505" i="1"/>
  <c r="U1504" i="1"/>
  <c r="S1504" i="1"/>
  <c r="R1504" i="1"/>
  <c r="T1504" i="1" s="1"/>
  <c r="Q1504" i="1"/>
  <c r="U1503" i="1"/>
  <c r="T1503" i="1"/>
  <c r="S1503" i="1"/>
  <c r="R1503" i="1"/>
  <c r="Q1503" i="1"/>
  <c r="U1502" i="1"/>
  <c r="S1502" i="1"/>
  <c r="R1502" i="1"/>
  <c r="T1502" i="1" s="1"/>
  <c r="Q1502" i="1"/>
  <c r="U1501" i="1"/>
  <c r="S1501" i="1"/>
  <c r="R1501" i="1"/>
  <c r="T1501" i="1" s="1"/>
  <c r="Q1501" i="1"/>
  <c r="U1500" i="1"/>
  <c r="S1500" i="1"/>
  <c r="R1500" i="1"/>
  <c r="T1500" i="1" s="1"/>
  <c r="Q1500" i="1"/>
  <c r="U1499" i="1"/>
  <c r="T1499" i="1"/>
  <c r="S1499" i="1"/>
  <c r="R1499" i="1"/>
  <c r="Q1499" i="1"/>
  <c r="U1498" i="1"/>
  <c r="S1498" i="1"/>
  <c r="R1498" i="1"/>
  <c r="T1498" i="1" s="1"/>
  <c r="Q1498" i="1"/>
  <c r="U1497" i="1"/>
  <c r="S1497" i="1"/>
  <c r="R1497" i="1"/>
  <c r="T1497" i="1" s="1"/>
  <c r="Q1497" i="1"/>
  <c r="U1496" i="1"/>
  <c r="S1496" i="1"/>
  <c r="R1496" i="1"/>
  <c r="T1496" i="1" s="1"/>
  <c r="Q1496" i="1"/>
  <c r="U1495" i="1"/>
  <c r="S1495" i="1"/>
  <c r="R1495" i="1"/>
  <c r="T1495" i="1" s="1"/>
  <c r="Q1495" i="1"/>
  <c r="U1494" i="1"/>
  <c r="S1494" i="1"/>
  <c r="R1494" i="1"/>
  <c r="T1494" i="1" s="1"/>
  <c r="Q1494" i="1"/>
  <c r="U1493" i="1"/>
  <c r="S1493" i="1"/>
  <c r="R1493" i="1"/>
  <c r="T1493" i="1" s="1"/>
  <c r="Q1493" i="1"/>
  <c r="U1492" i="1"/>
  <c r="T1492" i="1"/>
  <c r="S1492" i="1"/>
  <c r="R1492" i="1"/>
  <c r="Q1492" i="1"/>
  <c r="U1491" i="1"/>
  <c r="S1491" i="1"/>
  <c r="R1491" i="1"/>
  <c r="T1491" i="1" s="1"/>
  <c r="Q1491" i="1"/>
  <c r="U1490" i="1"/>
  <c r="S1490" i="1"/>
  <c r="R1490" i="1"/>
  <c r="T1490" i="1" s="1"/>
  <c r="Q1490" i="1"/>
  <c r="U1489" i="1"/>
  <c r="S1489" i="1"/>
  <c r="R1489" i="1"/>
  <c r="T1489" i="1" s="1"/>
  <c r="Q1489" i="1"/>
  <c r="U1488" i="1"/>
  <c r="S1488" i="1"/>
  <c r="R1488" i="1"/>
  <c r="T1488" i="1" s="1"/>
  <c r="Q1488" i="1"/>
  <c r="U1487" i="1"/>
  <c r="S1487" i="1"/>
  <c r="R1487" i="1"/>
  <c r="T1487" i="1" s="1"/>
  <c r="Q1487" i="1"/>
  <c r="U1486" i="1"/>
  <c r="S1486" i="1"/>
  <c r="R1486" i="1"/>
  <c r="T1486" i="1" s="1"/>
  <c r="Q1486" i="1"/>
  <c r="U1485" i="1"/>
  <c r="S1485" i="1"/>
  <c r="R1485" i="1"/>
  <c r="T1485" i="1" s="1"/>
  <c r="Q1485" i="1"/>
  <c r="U1484" i="1"/>
  <c r="S1484" i="1"/>
  <c r="R1484" i="1"/>
  <c r="T1484" i="1" s="1"/>
  <c r="Q1484" i="1"/>
  <c r="U1483" i="1"/>
  <c r="S1483" i="1"/>
  <c r="R1483" i="1"/>
  <c r="T1483" i="1" s="1"/>
  <c r="Q1483" i="1"/>
  <c r="U1482" i="1"/>
  <c r="S1482" i="1"/>
  <c r="R1482" i="1"/>
  <c r="T1482" i="1" s="1"/>
  <c r="Q1482" i="1"/>
  <c r="U1481" i="1"/>
  <c r="S1481" i="1"/>
  <c r="R1481" i="1"/>
  <c r="T1481" i="1" s="1"/>
  <c r="Q1481" i="1"/>
  <c r="U1480" i="1"/>
  <c r="S1480" i="1"/>
  <c r="R1480" i="1"/>
  <c r="T1480" i="1" s="1"/>
  <c r="Q1480" i="1"/>
  <c r="U1479" i="1"/>
  <c r="S1479" i="1"/>
  <c r="R1479" i="1"/>
  <c r="T1479" i="1" s="1"/>
  <c r="Q1479" i="1"/>
  <c r="U1478" i="1"/>
  <c r="S1478" i="1"/>
  <c r="R1478" i="1"/>
  <c r="T1478" i="1" s="1"/>
  <c r="Q1478" i="1"/>
  <c r="U1477" i="1"/>
  <c r="S1477" i="1"/>
  <c r="R1477" i="1"/>
  <c r="T1477" i="1" s="1"/>
  <c r="Q1477" i="1"/>
  <c r="U1476" i="1"/>
  <c r="T1476" i="1"/>
  <c r="S1476" i="1"/>
  <c r="R1476" i="1"/>
  <c r="Q1476" i="1"/>
  <c r="U1475" i="1"/>
  <c r="S1475" i="1"/>
  <c r="R1475" i="1"/>
  <c r="T1475" i="1" s="1"/>
  <c r="Q1475" i="1"/>
  <c r="U1474" i="1"/>
  <c r="S1474" i="1"/>
  <c r="R1474" i="1"/>
  <c r="T1474" i="1" s="1"/>
  <c r="Q1474" i="1"/>
  <c r="U1473" i="1"/>
  <c r="S1473" i="1"/>
  <c r="R1473" i="1"/>
  <c r="T1473" i="1" s="1"/>
  <c r="Q1473" i="1"/>
  <c r="U1472" i="1"/>
  <c r="S1472" i="1"/>
  <c r="R1472" i="1"/>
  <c r="T1472" i="1" s="1"/>
  <c r="Q1472" i="1"/>
  <c r="U1471" i="1"/>
  <c r="T1471" i="1"/>
  <c r="S1471" i="1"/>
  <c r="R1471" i="1"/>
  <c r="Q1471" i="1"/>
  <c r="U1470" i="1"/>
  <c r="S1470" i="1"/>
  <c r="R1470" i="1"/>
  <c r="T1470" i="1" s="1"/>
  <c r="Q1470" i="1"/>
  <c r="U1469" i="1"/>
  <c r="S1469" i="1"/>
  <c r="R1469" i="1"/>
  <c r="T1469" i="1" s="1"/>
  <c r="Q1469" i="1"/>
  <c r="U1468" i="1"/>
  <c r="S1468" i="1"/>
  <c r="R1468" i="1"/>
  <c r="T1468" i="1" s="1"/>
  <c r="Q1468" i="1"/>
  <c r="U1467" i="1"/>
  <c r="T1467" i="1"/>
  <c r="S1467" i="1"/>
  <c r="R1467" i="1"/>
  <c r="Q1467" i="1"/>
  <c r="U1466" i="1"/>
  <c r="S1466" i="1"/>
  <c r="R1466" i="1"/>
  <c r="T1466" i="1" s="1"/>
  <c r="Q1466" i="1"/>
  <c r="U1465" i="1"/>
  <c r="S1465" i="1"/>
  <c r="R1465" i="1"/>
  <c r="T1465" i="1" s="1"/>
  <c r="Q1465" i="1"/>
  <c r="U1464" i="1"/>
  <c r="S1464" i="1"/>
  <c r="R1464" i="1"/>
  <c r="T1464" i="1" s="1"/>
  <c r="Q1464" i="1"/>
  <c r="U1463" i="1"/>
  <c r="S1463" i="1"/>
  <c r="R1463" i="1"/>
  <c r="T1463" i="1" s="1"/>
  <c r="Q1463" i="1"/>
  <c r="U1462" i="1"/>
  <c r="T1462" i="1"/>
  <c r="S1462" i="1"/>
  <c r="R1462" i="1"/>
  <c r="Q1462" i="1"/>
  <c r="U1461" i="1"/>
  <c r="S1461" i="1"/>
  <c r="R1461" i="1"/>
  <c r="T1461" i="1" s="1"/>
  <c r="Q1461" i="1"/>
  <c r="U1460" i="1"/>
  <c r="S1460" i="1"/>
  <c r="R1460" i="1"/>
  <c r="T1460" i="1" s="1"/>
  <c r="Q1460" i="1"/>
  <c r="U1459" i="1"/>
  <c r="S1459" i="1"/>
  <c r="R1459" i="1"/>
  <c r="T1459" i="1" s="1"/>
  <c r="Q1459" i="1"/>
  <c r="U1458" i="1"/>
  <c r="S1458" i="1"/>
  <c r="R1458" i="1"/>
  <c r="T1458" i="1" s="1"/>
  <c r="Q1458" i="1"/>
  <c r="U1457" i="1"/>
  <c r="S1457" i="1"/>
  <c r="R1457" i="1"/>
  <c r="T1457" i="1" s="1"/>
  <c r="Q1457" i="1"/>
  <c r="U1456" i="1"/>
  <c r="S1456" i="1"/>
  <c r="R1456" i="1"/>
  <c r="T1456" i="1" s="1"/>
  <c r="Q1456" i="1"/>
  <c r="U1455" i="1"/>
  <c r="S1455" i="1"/>
  <c r="R1455" i="1"/>
  <c r="T1455" i="1" s="1"/>
  <c r="Q1455" i="1"/>
  <c r="U1454" i="1"/>
  <c r="S1454" i="1"/>
  <c r="R1454" i="1"/>
  <c r="T1454" i="1" s="1"/>
  <c r="Q1454" i="1"/>
  <c r="U1453" i="1"/>
  <c r="S1453" i="1"/>
  <c r="R1453" i="1"/>
  <c r="T1453" i="1" s="1"/>
  <c r="Q1453" i="1"/>
  <c r="U1452" i="1"/>
  <c r="S1452" i="1"/>
  <c r="R1452" i="1"/>
  <c r="T1452" i="1" s="1"/>
  <c r="Q1452" i="1"/>
  <c r="U1451" i="1"/>
  <c r="S1451" i="1"/>
  <c r="R1451" i="1"/>
  <c r="T1451" i="1" s="1"/>
  <c r="Q1451" i="1"/>
  <c r="U1450" i="1"/>
  <c r="S1450" i="1"/>
  <c r="R1450" i="1"/>
  <c r="T1450" i="1" s="1"/>
  <c r="Q1450" i="1"/>
  <c r="U1449" i="1"/>
  <c r="S1449" i="1"/>
  <c r="R1449" i="1"/>
  <c r="T1449" i="1" s="1"/>
  <c r="Q1449" i="1"/>
  <c r="U1448" i="1"/>
  <c r="S1448" i="1"/>
  <c r="R1448" i="1"/>
  <c r="T1448" i="1" s="1"/>
  <c r="Q1448" i="1"/>
  <c r="U1447" i="1"/>
  <c r="S1447" i="1"/>
  <c r="R1447" i="1"/>
  <c r="T1447" i="1" s="1"/>
  <c r="Q1447" i="1"/>
  <c r="U1446" i="1"/>
  <c r="T1446" i="1"/>
  <c r="S1446" i="1"/>
  <c r="R1446" i="1"/>
  <c r="Q1446" i="1"/>
  <c r="U1445" i="1"/>
  <c r="S1445" i="1"/>
  <c r="R1445" i="1"/>
  <c r="T1445" i="1" s="1"/>
  <c r="Q1445" i="1"/>
  <c r="U1444" i="1"/>
  <c r="S1444" i="1"/>
  <c r="R1444" i="1"/>
  <c r="T1444" i="1" s="1"/>
  <c r="Q1444" i="1"/>
  <c r="U1443" i="1"/>
  <c r="S1443" i="1"/>
  <c r="R1443" i="1"/>
  <c r="T1443" i="1" s="1"/>
  <c r="Q1443" i="1"/>
  <c r="U1442" i="1"/>
  <c r="S1442" i="1"/>
  <c r="R1442" i="1"/>
  <c r="T1442" i="1" s="1"/>
  <c r="Q1442" i="1"/>
  <c r="U1441" i="1"/>
  <c r="S1441" i="1"/>
  <c r="R1441" i="1"/>
  <c r="T1441" i="1" s="1"/>
  <c r="Q1441" i="1"/>
  <c r="U1440" i="1"/>
  <c r="S1440" i="1"/>
  <c r="R1440" i="1"/>
  <c r="T1440" i="1" s="1"/>
  <c r="Q1440" i="1"/>
  <c r="U1439" i="1"/>
  <c r="S1439" i="1"/>
  <c r="R1439" i="1"/>
  <c r="T1439" i="1" s="1"/>
  <c r="Q1439" i="1"/>
  <c r="U1438" i="1"/>
  <c r="S1438" i="1"/>
  <c r="R1438" i="1"/>
  <c r="T1438" i="1" s="1"/>
  <c r="Q1438" i="1"/>
  <c r="U1437" i="1"/>
  <c r="S1437" i="1"/>
  <c r="R1437" i="1"/>
  <c r="T1437" i="1" s="1"/>
  <c r="Q1437" i="1"/>
  <c r="U1436" i="1"/>
  <c r="S1436" i="1"/>
  <c r="R1436" i="1"/>
  <c r="T1436" i="1" s="1"/>
  <c r="Q1436" i="1"/>
  <c r="U1435" i="1"/>
  <c r="S1435" i="1"/>
  <c r="R1435" i="1"/>
  <c r="T1435" i="1" s="1"/>
  <c r="Q1435" i="1"/>
  <c r="U1434" i="1"/>
  <c r="S1434" i="1"/>
  <c r="R1434" i="1"/>
  <c r="T1434" i="1" s="1"/>
  <c r="Q1434" i="1"/>
  <c r="U1433" i="1"/>
  <c r="S1433" i="1"/>
  <c r="R1433" i="1"/>
  <c r="T1433" i="1" s="1"/>
  <c r="Q1433" i="1"/>
  <c r="U1432" i="1"/>
  <c r="S1432" i="1"/>
  <c r="R1432" i="1"/>
  <c r="T1432" i="1" s="1"/>
  <c r="Q1432" i="1"/>
  <c r="U1431" i="1"/>
  <c r="T1431" i="1"/>
  <c r="S1431" i="1"/>
  <c r="R1431" i="1"/>
  <c r="Q1431" i="1"/>
  <c r="U1430" i="1"/>
  <c r="S1430" i="1"/>
  <c r="R1430" i="1"/>
  <c r="T1430" i="1" s="1"/>
  <c r="Q1430" i="1"/>
  <c r="U1429" i="1"/>
  <c r="S1429" i="1"/>
  <c r="R1429" i="1"/>
  <c r="T1429" i="1" s="1"/>
  <c r="Q1429" i="1"/>
  <c r="U1428" i="1"/>
  <c r="T1428" i="1"/>
  <c r="S1428" i="1"/>
  <c r="R1428" i="1"/>
  <c r="Q1428" i="1"/>
  <c r="U1427" i="1"/>
  <c r="S1427" i="1"/>
  <c r="R1427" i="1"/>
  <c r="T1427" i="1" s="1"/>
  <c r="Q1427" i="1"/>
  <c r="U1426" i="1"/>
  <c r="S1426" i="1"/>
  <c r="R1426" i="1"/>
  <c r="T1426" i="1" s="1"/>
  <c r="Q1426" i="1"/>
  <c r="U1425" i="1"/>
  <c r="S1425" i="1"/>
  <c r="R1425" i="1"/>
  <c r="T1425" i="1" s="1"/>
  <c r="Q1425" i="1"/>
  <c r="U1424" i="1"/>
  <c r="S1424" i="1"/>
  <c r="R1424" i="1"/>
  <c r="T1424" i="1" s="1"/>
  <c r="Q1424" i="1"/>
  <c r="U1423" i="1"/>
  <c r="S1423" i="1"/>
  <c r="R1423" i="1"/>
  <c r="T1423" i="1" s="1"/>
  <c r="Q1423" i="1"/>
  <c r="U1422" i="1"/>
  <c r="S1422" i="1"/>
  <c r="R1422" i="1"/>
  <c r="T1422" i="1" s="1"/>
  <c r="Q1422" i="1"/>
  <c r="U1421" i="1"/>
  <c r="S1421" i="1"/>
  <c r="R1421" i="1"/>
  <c r="T1421" i="1" s="1"/>
  <c r="Q1421" i="1"/>
  <c r="U1420" i="1"/>
  <c r="S1420" i="1"/>
  <c r="R1420" i="1"/>
  <c r="T1420" i="1" s="1"/>
  <c r="Q1420" i="1"/>
  <c r="U1419" i="1"/>
  <c r="S1419" i="1"/>
  <c r="R1419" i="1"/>
  <c r="T1419" i="1" s="1"/>
  <c r="Q1419" i="1"/>
  <c r="U1418" i="1"/>
  <c r="T1418" i="1"/>
  <c r="S1418" i="1"/>
  <c r="R1418" i="1"/>
  <c r="Q1418" i="1"/>
  <c r="U1417" i="1"/>
  <c r="S1417" i="1"/>
  <c r="R1417" i="1"/>
  <c r="T1417" i="1" s="1"/>
  <c r="Q1417" i="1"/>
  <c r="U1416" i="1"/>
  <c r="S1416" i="1"/>
  <c r="R1416" i="1"/>
  <c r="T1416" i="1" s="1"/>
  <c r="Q1416" i="1"/>
  <c r="U1415" i="1"/>
  <c r="T1415" i="1"/>
  <c r="S1415" i="1"/>
  <c r="R1415" i="1"/>
  <c r="Q1415" i="1"/>
  <c r="U1414" i="1"/>
  <c r="S1414" i="1"/>
  <c r="R1414" i="1"/>
  <c r="T1414" i="1" s="1"/>
  <c r="Q1414" i="1"/>
  <c r="U1413" i="1"/>
  <c r="S1413" i="1"/>
  <c r="R1413" i="1"/>
  <c r="T1413" i="1" s="1"/>
  <c r="Q1413" i="1"/>
  <c r="U1412" i="1"/>
  <c r="S1412" i="1"/>
  <c r="R1412" i="1"/>
  <c r="T1412" i="1" s="1"/>
  <c r="Q1412" i="1"/>
  <c r="U1411" i="1"/>
  <c r="S1411" i="1"/>
  <c r="R1411" i="1"/>
  <c r="T1411" i="1" s="1"/>
  <c r="Q1411" i="1"/>
  <c r="U1410" i="1"/>
  <c r="S1410" i="1"/>
  <c r="R1410" i="1"/>
  <c r="T1410" i="1" s="1"/>
  <c r="Q1410" i="1"/>
  <c r="U1409" i="1"/>
  <c r="S1409" i="1"/>
  <c r="R1409" i="1"/>
  <c r="T1409" i="1" s="1"/>
  <c r="Q1409" i="1"/>
  <c r="U1408" i="1"/>
  <c r="S1408" i="1"/>
  <c r="R1408" i="1"/>
  <c r="T1408" i="1" s="1"/>
  <c r="Q1408" i="1"/>
  <c r="U1407" i="1"/>
  <c r="T1407" i="1"/>
  <c r="S1407" i="1"/>
  <c r="R1407" i="1"/>
  <c r="Q1407" i="1"/>
  <c r="U1406" i="1"/>
  <c r="T1406" i="1"/>
  <c r="S1406" i="1"/>
  <c r="R1406" i="1"/>
  <c r="Q1406" i="1"/>
  <c r="U1405" i="1"/>
  <c r="S1405" i="1"/>
  <c r="R1405" i="1"/>
  <c r="T1405" i="1" s="1"/>
  <c r="Q1405" i="1"/>
  <c r="U1404" i="1"/>
  <c r="S1404" i="1"/>
  <c r="R1404" i="1"/>
  <c r="T1404" i="1" s="1"/>
  <c r="Q1404" i="1"/>
  <c r="U1403" i="1"/>
  <c r="T1403" i="1"/>
  <c r="S1403" i="1"/>
  <c r="R1403" i="1"/>
  <c r="Q1403" i="1"/>
  <c r="U1402" i="1"/>
  <c r="S1402" i="1"/>
  <c r="R1402" i="1"/>
  <c r="T1402" i="1" s="1"/>
  <c r="Q1402" i="1"/>
  <c r="U1401" i="1"/>
  <c r="S1401" i="1"/>
  <c r="R1401" i="1"/>
  <c r="T1401" i="1" s="1"/>
  <c r="Q1401" i="1"/>
  <c r="U1400" i="1"/>
  <c r="S1400" i="1"/>
  <c r="R1400" i="1"/>
  <c r="T1400" i="1" s="1"/>
  <c r="Q1400" i="1"/>
  <c r="U1399" i="1"/>
  <c r="S1399" i="1"/>
  <c r="R1399" i="1"/>
  <c r="T1399" i="1" s="1"/>
  <c r="Q1399" i="1"/>
  <c r="U1398" i="1"/>
  <c r="S1398" i="1"/>
  <c r="R1398" i="1"/>
  <c r="T1398" i="1" s="1"/>
  <c r="Q1398" i="1"/>
  <c r="U1397" i="1"/>
  <c r="S1397" i="1"/>
  <c r="R1397" i="1"/>
  <c r="T1397" i="1" s="1"/>
  <c r="Q1397" i="1"/>
  <c r="U1396" i="1"/>
  <c r="S1396" i="1"/>
  <c r="R1396" i="1"/>
  <c r="T1396" i="1" s="1"/>
  <c r="Q1396" i="1"/>
  <c r="U1395" i="1"/>
  <c r="S1395" i="1"/>
  <c r="R1395" i="1"/>
  <c r="T1395" i="1" s="1"/>
  <c r="Q1395" i="1"/>
  <c r="U1394" i="1"/>
  <c r="S1394" i="1"/>
  <c r="R1394" i="1"/>
  <c r="T1394" i="1" s="1"/>
  <c r="Q1394" i="1"/>
  <c r="U1393" i="1"/>
  <c r="S1393" i="1"/>
  <c r="R1393" i="1"/>
  <c r="T1393" i="1" s="1"/>
  <c r="Q1393" i="1"/>
  <c r="U1392" i="1"/>
  <c r="S1392" i="1"/>
  <c r="R1392" i="1"/>
  <c r="T1392" i="1" s="1"/>
  <c r="Q1392" i="1"/>
  <c r="U1391" i="1"/>
  <c r="S1391" i="1"/>
  <c r="R1391" i="1"/>
  <c r="T1391" i="1" s="1"/>
  <c r="Q1391" i="1"/>
  <c r="U1390" i="1"/>
  <c r="S1390" i="1"/>
  <c r="R1390" i="1"/>
  <c r="T1390" i="1" s="1"/>
  <c r="Q1390" i="1"/>
  <c r="U1389" i="1"/>
  <c r="S1389" i="1"/>
  <c r="R1389" i="1"/>
  <c r="T1389" i="1" s="1"/>
  <c r="Q1389" i="1"/>
  <c r="U1388" i="1"/>
  <c r="S1388" i="1"/>
  <c r="R1388" i="1"/>
  <c r="T1388" i="1" s="1"/>
  <c r="Q1388" i="1"/>
  <c r="U1387" i="1"/>
  <c r="S1387" i="1"/>
  <c r="R1387" i="1"/>
  <c r="T1387" i="1" s="1"/>
  <c r="Q1387" i="1"/>
  <c r="U1386" i="1"/>
  <c r="S1386" i="1"/>
  <c r="R1386" i="1"/>
  <c r="T1386" i="1" s="1"/>
  <c r="Q1386" i="1"/>
  <c r="U1385" i="1"/>
  <c r="S1385" i="1"/>
  <c r="R1385" i="1"/>
  <c r="T1385" i="1" s="1"/>
  <c r="Q1385" i="1"/>
  <c r="U1384" i="1"/>
  <c r="S1384" i="1"/>
  <c r="R1384" i="1"/>
  <c r="T1384" i="1" s="1"/>
  <c r="Q1384" i="1"/>
  <c r="U1383" i="1"/>
  <c r="S1383" i="1"/>
  <c r="R1383" i="1"/>
  <c r="T1383" i="1" s="1"/>
  <c r="Q1383" i="1"/>
  <c r="U1382" i="1"/>
  <c r="T1382" i="1"/>
  <c r="S1382" i="1"/>
  <c r="R1382" i="1"/>
  <c r="Q1382" i="1"/>
  <c r="U1381" i="1"/>
  <c r="S1381" i="1"/>
  <c r="R1381" i="1"/>
  <c r="T1381" i="1" s="1"/>
  <c r="Q1381" i="1"/>
  <c r="U1380" i="1"/>
  <c r="S1380" i="1"/>
  <c r="R1380" i="1"/>
  <c r="T1380" i="1" s="1"/>
  <c r="Q1380" i="1"/>
  <c r="U1379" i="1"/>
  <c r="S1379" i="1"/>
  <c r="R1379" i="1"/>
  <c r="T1379" i="1" s="1"/>
  <c r="Q1379" i="1"/>
  <c r="U1378" i="1"/>
  <c r="S1378" i="1"/>
  <c r="R1378" i="1"/>
  <c r="T1378" i="1" s="1"/>
  <c r="Q1378" i="1"/>
  <c r="U1377" i="1"/>
  <c r="S1377" i="1"/>
  <c r="R1377" i="1"/>
  <c r="T1377" i="1" s="1"/>
  <c r="Q1377" i="1"/>
  <c r="U1376" i="1"/>
  <c r="S1376" i="1"/>
  <c r="R1376" i="1"/>
  <c r="T1376" i="1" s="1"/>
  <c r="Q1376" i="1"/>
  <c r="U1375" i="1"/>
  <c r="T1375" i="1"/>
  <c r="S1375" i="1"/>
  <c r="R1375" i="1"/>
  <c r="Q1375" i="1"/>
  <c r="U1374" i="1"/>
  <c r="T1374" i="1"/>
  <c r="S1374" i="1"/>
  <c r="R1374" i="1"/>
  <c r="Q1374" i="1"/>
  <c r="U1373" i="1"/>
  <c r="T1373" i="1"/>
  <c r="S1373" i="1"/>
  <c r="R1373" i="1"/>
  <c r="Q1373" i="1"/>
  <c r="U1372" i="1"/>
  <c r="S1372" i="1"/>
  <c r="R1372" i="1"/>
  <c r="T1372" i="1" s="1"/>
  <c r="Q1372" i="1"/>
  <c r="U1371" i="1"/>
  <c r="S1371" i="1"/>
  <c r="R1371" i="1"/>
  <c r="T1371" i="1" s="1"/>
  <c r="Q1371" i="1"/>
  <c r="U1370" i="1"/>
  <c r="S1370" i="1"/>
  <c r="R1370" i="1"/>
  <c r="T1370" i="1" s="1"/>
  <c r="Q1370" i="1"/>
  <c r="U1369" i="1"/>
  <c r="S1369" i="1"/>
  <c r="R1369" i="1"/>
  <c r="T1369" i="1" s="1"/>
  <c r="Q1369" i="1"/>
  <c r="U1368" i="1"/>
  <c r="S1368" i="1"/>
  <c r="R1368" i="1"/>
  <c r="T1368" i="1" s="1"/>
  <c r="Q1368" i="1"/>
  <c r="U1367" i="1"/>
  <c r="S1367" i="1"/>
  <c r="R1367" i="1"/>
  <c r="T1367" i="1" s="1"/>
  <c r="Q1367" i="1"/>
  <c r="U1366" i="1"/>
  <c r="S1366" i="1"/>
  <c r="R1366" i="1"/>
  <c r="T1366" i="1" s="1"/>
  <c r="Q1366" i="1"/>
  <c r="U1365" i="1"/>
  <c r="S1365" i="1"/>
  <c r="R1365" i="1"/>
  <c r="T1365" i="1" s="1"/>
  <c r="Q1365" i="1"/>
  <c r="U1364" i="1"/>
  <c r="S1364" i="1"/>
  <c r="R1364" i="1"/>
  <c r="T1364" i="1" s="1"/>
  <c r="Q1364" i="1"/>
  <c r="U1363" i="1"/>
  <c r="S1363" i="1"/>
  <c r="R1363" i="1"/>
  <c r="T1363" i="1" s="1"/>
  <c r="Q1363" i="1"/>
  <c r="U1362" i="1"/>
  <c r="S1362" i="1"/>
  <c r="R1362" i="1"/>
  <c r="T1362" i="1" s="1"/>
  <c r="Q1362" i="1"/>
  <c r="U1361" i="1"/>
  <c r="S1361" i="1"/>
  <c r="R1361" i="1"/>
  <c r="T1361" i="1" s="1"/>
  <c r="Q1361" i="1"/>
  <c r="U1360" i="1"/>
  <c r="S1360" i="1"/>
  <c r="R1360" i="1"/>
  <c r="T1360" i="1" s="1"/>
  <c r="Q1360" i="1"/>
  <c r="U1359" i="1"/>
  <c r="S1359" i="1"/>
  <c r="R1359" i="1"/>
  <c r="T1359" i="1" s="1"/>
  <c r="Q1359" i="1"/>
  <c r="U1358" i="1"/>
  <c r="S1358" i="1"/>
  <c r="R1358" i="1"/>
  <c r="T1358" i="1" s="1"/>
  <c r="Q1358" i="1"/>
  <c r="U1357" i="1"/>
  <c r="S1357" i="1"/>
  <c r="R1357" i="1"/>
  <c r="T1357" i="1" s="1"/>
  <c r="Q1357" i="1"/>
  <c r="U1356" i="1"/>
  <c r="S1356" i="1"/>
  <c r="R1356" i="1"/>
  <c r="T1356" i="1" s="1"/>
  <c r="Q1356" i="1"/>
  <c r="U1355" i="1"/>
  <c r="S1355" i="1"/>
  <c r="R1355" i="1"/>
  <c r="T1355" i="1" s="1"/>
  <c r="Q1355" i="1"/>
  <c r="U1354" i="1"/>
  <c r="S1354" i="1"/>
  <c r="R1354" i="1"/>
  <c r="T1354" i="1" s="1"/>
  <c r="Q1354" i="1"/>
  <c r="U1353" i="1"/>
  <c r="S1353" i="1"/>
  <c r="R1353" i="1"/>
  <c r="T1353" i="1" s="1"/>
  <c r="Q1353" i="1"/>
  <c r="U1352" i="1"/>
  <c r="S1352" i="1"/>
  <c r="R1352" i="1"/>
  <c r="T1352" i="1" s="1"/>
  <c r="Q1352" i="1"/>
  <c r="U1351" i="1"/>
  <c r="S1351" i="1"/>
  <c r="R1351" i="1"/>
  <c r="T1351" i="1" s="1"/>
  <c r="Q1351" i="1"/>
  <c r="U1350" i="1"/>
  <c r="T1350" i="1"/>
  <c r="S1350" i="1"/>
  <c r="R1350" i="1"/>
  <c r="Q1350" i="1"/>
  <c r="U1349" i="1"/>
  <c r="S1349" i="1"/>
  <c r="R1349" i="1"/>
  <c r="T1349" i="1" s="1"/>
  <c r="Q1349" i="1"/>
  <c r="U1348" i="1"/>
  <c r="S1348" i="1"/>
  <c r="R1348" i="1"/>
  <c r="T1348" i="1" s="1"/>
  <c r="Q1348" i="1"/>
  <c r="U1347" i="1"/>
  <c r="S1347" i="1"/>
  <c r="R1347" i="1"/>
  <c r="T1347" i="1" s="1"/>
  <c r="Q1347" i="1"/>
  <c r="U1346" i="1"/>
  <c r="S1346" i="1"/>
  <c r="R1346" i="1"/>
  <c r="T1346" i="1" s="1"/>
  <c r="Q1346" i="1"/>
  <c r="U1345" i="1"/>
  <c r="S1345" i="1"/>
  <c r="R1345" i="1"/>
  <c r="T1345" i="1" s="1"/>
  <c r="Q1345" i="1"/>
  <c r="U1344" i="1"/>
  <c r="S1344" i="1"/>
  <c r="R1344" i="1"/>
  <c r="T1344" i="1" s="1"/>
  <c r="Q1344" i="1"/>
  <c r="U1343" i="1"/>
  <c r="T1343" i="1"/>
  <c r="S1343" i="1"/>
  <c r="R1343" i="1"/>
  <c r="Q1343" i="1"/>
  <c r="U1342" i="1"/>
  <c r="T1342" i="1"/>
  <c r="S1342" i="1"/>
  <c r="R1342" i="1"/>
  <c r="Q1342" i="1"/>
  <c r="U1341" i="1"/>
  <c r="S1341" i="1"/>
  <c r="R1341" i="1"/>
  <c r="T1341" i="1" s="1"/>
  <c r="Q1341" i="1"/>
  <c r="U1340" i="1"/>
  <c r="S1340" i="1"/>
  <c r="R1340" i="1"/>
  <c r="T1340" i="1" s="1"/>
  <c r="Q1340" i="1"/>
  <c r="U1339" i="1"/>
  <c r="S1339" i="1"/>
  <c r="R1339" i="1"/>
  <c r="T1339" i="1" s="1"/>
  <c r="Q1339" i="1"/>
  <c r="U1338" i="1"/>
  <c r="S1338" i="1"/>
  <c r="R1338" i="1"/>
  <c r="T1338" i="1" s="1"/>
  <c r="Q1338" i="1"/>
  <c r="U1337" i="1"/>
  <c r="S1337" i="1"/>
  <c r="R1337" i="1"/>
  <c r="T1337" i="1" s="1"/>
  <c r="Q1337" i="1"/>
  <c r="U1336" i="1"/>
  <c r="S1336" i="1"/>
  <c r="R1336" i="1"/>
  <c r="T1336" i="1" s="1"/>
  <c r="Q1336" i="1"/>
  <c r="U1335" i="1"/>
  <c r="S1335" i="1"/>
  <c r="R1335" i="1"/>
  <c r="T1335" i="1" s="1"/>
  <c r="Q1335" i="1"/>
  <c r="U1334" i="1"/>
  <c r="S1334" i="1"/>
  <c r="R1334" i="1"/>
  <c r="T1334" i="1" s="1"/>
  <c r="Q1334" i="1"/>
  <c r="U1333" i="1"/>
  <c r="S1333" i="1"/>
  <c r="R1333" i="1"/>
  <c r="T1333" i="1" s="1"/>
  <c r="Q1333" i="1"/>
  <c r="U1332" i="1"/>
  <c r="S1332" i="1"/>
  <c r="R1332" i="1"/>
  <c r="T1332" i="1" s="1"/>
  <c r="Q1332" i="1"/>
  <c r="U1331" i="1"/>
  <c r="S1331" i="1"/>
  <c r="R1331" i="1"/>
  <c r="T1331" i="1" s="1"/>
  <c r="Q1331" i="1"/>
  <c r="U1330" i="1"/>
  <c r="S1330" i="1"/>
  <c r="R1330" i="1"/>
  <c r="T1330" i="1" s="1"/>
  <c r="Q1330" i="1"/>
  <c r="U1329" i="1"/>
  <c r="S1329" i="1"/>
  <c r="R1329" i="1"/>
  <c r="T1329" i="1" s="1"/>
  <c r="Q1329" i="1"/>
  <c r="U1328" i="1"/>
  <c r="S1328" i="1"/>
  <c r="R1328" i="1"/>
  <c r="T1328" i="1" s="1"/>
  <c r="Q1328" i="1"/>
  <c r="U1327" i="1"/>
  <c r="S1327" i="1"/>
  <c r="R1327" i="1"/>
  <c r="T1327" i="1" s="1"/>
  <c r="Q1327" i="1"/>
  <c r="U1326" i="1"/>
  <c r="S1326" i="1"/>
  <c r="R1326" i="1"/>
  <c r="T1326" i="1" s="1"/>
  <c r="Q1326" i="1"/>
  <c r="U1325" i="1"/>
  <c r="S1325" i="1"/>
  <c r="R1325" i="1"/>
  <c r="T1325" i="1" s="1"/>
  <c r="Q1325" i="1"/>
  <c r="U1324" i="1"/>
  <c r="S1324" i="1"/>
  <c r="R1324" i="1"/>
  <c r="T1324" i="1" s="1"/>
  <c r="Q1324" i="1"/>
  <c r="U1323" i="1"/>
  <c r="S1323" i="1"/>
  <c r="R1323" i="1"/>
  <c r="T1323" i="1" s="1"/>
  <c r="Q1323" i="1"/>
  <c r="U1322" i="1"/>
  <c r="S1322" i="1"/>
  <c r="R1322" i="1"/>
  <c r="T1322" i="1" s="1"/>
  <c r="Q1322" i="1"/>
  <c r="U1321" i="1"/>
  <c r="S1321" i="1"/>
  <c r="R1321" i="1"/>
  <c r="T1321" i="1" s="1"/>
  <c r="Q1321" i="1"/>
  <c r="U1320" i="1"/>
  <c r="T1320" i="1"/>
  <c r="S1320" i="1"/>
  <c r="R1320" i="1"/>
  <c r="Q1320" i="1"/>
  <c r="U1319" i="1"/>
  <c r="S1319" i="1"/>
  <c r="R1319" i="1"/>
  <c r="T1319" i="1" s="1"/>
  <c r="Q1319" i="1"/>
  <c r="U1318" i="1"/>
  <c r="S1318" i="1"/>
  <c r="R1318" i="1"/>
  <c r="T1318" i="1" s="1"/>
  <c r="Q1318" i="1"/>
  <c r="U1317" i="1"/>
  <c r="S1317" i="1"/>
  <c r="R1317" i="1"/>
  <c r="T1317" i="1" s="1"/>
  <c r="Q1317" i="1"/>
  <c r="U1316" i="1"/>
  <c r="S1316" i="1"/>
  <c r="R1316" i="1"/>
  <c r="T1316" i="1" s="1"/>
  <c r="Q1316" i="1"/>
  <c r="U1315" i="1"/>
  <c r="S1315" i="1"/>
  <c r="R1315" i="1"/>
  <c r="T1315" i="1" s="1"/>
  <c r="Q1315" i="1"/>
  <c r="U1314" i="1"/>
  <c r="S1314" i="1"/>
  <c r="R1314" i="1"/>
  <c r="T1314" i="1" s="1"/>
  <c r="Q1314" i="1"/>
  <c r="U1313" i="1"/>
  <c r="T1313" i="1"/>
  <c r="S1313" i="1"/>
  <c r="R1313" i="1"/>
  <c r="Q1313" i="1"/>
  <c r="U1312" i="1"/>
  <c r="T1312" i="1"/>
  <c r="S1312" i="1"/>
  <c r="R1312" i="1"/>
  <c r="Q1312" i="1"/>
  <c r="U1311" i="1"/>
  <c r="S1311" i="1"/>
  <c r="R1311" i="1"/>
  <c r="T1311" i="1" s="1"/>
  <c r="Q1311" i="1"/>
  <c r="U1310" i="1"/>
  <c r="S1310" i="1"/>
  <c r="R1310" i="1"/>
  <c r="T1310" i="1" s="1"/>
  <c r="Q1310" i="1"/>
  <c r="U1309" i="1"/>
  <c r="S1309" i="1"/>
  <c r="R1309" i="1"/>
  <c r="T1309" i="1" s="1"/>
  <c r="Q1309" i="1"/>
  <c r="U1308" i="1"/>
  <c r="S1308" i="1"/>
  <c r="R1308" i="1"/>
  <c r="T1308" i="1" s="1"/>
  <c r="Q1308" i="1"/>
  <c r="U1307" i="1"/>
  <c r="S1307" i="1"/>
  <c r="R1307" i="1"/>
  <c r="T1307" i="1" s="1"/>
  <c r="Q1307" i="1"/>
  <c r="U1306" i="1"/>
  <c r="S1306" i="1"/>
  <c r="R1306" i="1"/>
  <c r="T1306" i="1" s="1"/>
  <c r="Q1306" i="1"/>
  <c r="U1305" i="1"/>
  <c r="S1305" i="1"/>
  <c r="R1305" i="1"/>
  <c r="T1305" i="1" s="1"/>
  <c r="Q1305" i="1"/>
  <c r="U1304" i="1"/>
  <c r="S1304" i="1"/>
  <c r="R1304" i="1"/>
  <c r="T1304" i="1" s="1"/>
  <c r="Q1304" i="1"/>
  <c r="U1303" i="1"/>
  <c r="S1303" i="1"/>
  <c r="R1303" i="1"/>
  <c r="T1303" i="1" s="1"/>
  <c r="Q1303" i="1"/>
  <c r="U1302" i="1"/>
  <c r="S1302" i="1"/>
  <c r="R1302" i="1"/>
  <c r="T1302" i="1" s="1"/>
  <c r="Q1302" i="1"/>
  <c r="U1301" i="1"/>
  <c r="S1301" i="1"/>
  <c r="R1301" i="1"/>
  <c r="T1301" i="1" s="1"/>
  <c r="Q1301" i="1"/>
  <c r="U1300" i="1"/>
  <c r="S1300" i="1"/>
  <c r="R1300" i="1"/>
  <c r="T1300" i="1" s="1"/>
  <c r="Q1300" i="1"/>
  <c r="U1299" i="1"/>
  <c r="S1299" i="1"/>
  <c r="R1299" i="1"/>
  <c r="T1299" i="1" s="1"/>
  <c r="Q1299" i="1"/>
  <c r="U1298" i="1"/>
  <c r="S1298" i="1"/>
  <c r="R1298" i="1"/>
  <c r="T1298" i="1" s="1"/>
  <c r="Q1298" i="1"/>
  <c r="U1297" i="1"/>
  <c r="S1297" i="1"/>
  <c r="R1297" i="1"/>
  <c r="T1297" i="1" s="1"/>
  <c r="Q1297" i="1"/>
  <c r="U1296" i="1"/>
  <c r="S1296" i="1"/>
  <c r="R1296" i="1"/>
  <c r="T1296" i="1" s="1"/>
  <c r="Q1296" i="1"/>
  <c r="U1295" i="1"/>
  <c r="S1295" i="1"/>
  <c r="R1295" i="1"/>
  <c r="T1295" i="1" s="1"/>
  <c r="Q1295" i="1"/>
  <c r="U1294" i="1"/>
  <c r="S1294" i="1"/>
  <c r="R1294" i="1"/>
  <c r="T1294" i="1" s="1"/>
  <c r="Q1294" i="1"/>
  <c r="U1293" i="1"/>
  <c r="S1293" i="1"/>
  <c r="R1293" i="1"/>
  <c r="T1293" i="1" s="1"/>
  <c r="Q1293" i="1"/>
  <c r="U1292" i="1"/>
  <c r="S1292" i="1"/>
  <c r="R1292" i="1"/>
  <c r="T1292" i="1" s="1"/>
  <c r="Q1292" i="1"/>
  <c r="U1291" i="1"/>
  <c r="S1291" i="1"/>
  <c r="R1291" i="1"/>
  <c r="T1291" i="1" s="1"/>
  <c r="Q1291" i="1"/>
  <c r="U1290" i="1"/>
  <c r="S1290" i="1"/>
  <c r="R1290" i="1"/>
  <c r="T1290" i="1" s="1"/>
  <c r="Q1290" i="1"/>
  <c r="U1289" i="1"/>
  <c r="S1289" i="1"/>
  <c r="R1289" i="1"/>
  <c r="T1289" i="1" s="1"/>
  <c r="Q1289" i="1"/>
  <c r="U1288" i="1"/>
  <c r="T1288" i="1"/>
  <c r="S1288" i="1"/>
  <c r="R1288" i="1"/>
  <c r="Q1288" i="1"/>
  <c r="U1287" i="1"/>
  <c r="S1287" i="1"/>
  <c r="R1287" i="1"/>
  <c r="T1287" i="1" s="1"/>
  <c r="Q1287" i="1"/>
  <c r="U1286" i="1"/>
  <c r="S1286" i="1"/>
  <c r="R1286" i="1"/>
  <c r="T1286" i="1" s="1"/>
  <c r="Q1286" i="1"/>
  <c r="U1285" i="1"/>
  <c r="S1285" i="1"/>
  <c r="R1285" i="1"/>
  <c r="T1285" i="1" s="1"/>
  <c r="Q1285" i="1"/>
  <c r="U1284" i="1"/>
  <c r="S1284" i="1"/>
  <c r="R1284" i="1"/>
  <c r="T1284" i="1" s="1"/>
  <c r="Q1284" i="1"/>
  <c r="U1283" i="1"/>
  <c r="S1283" i="1"/>
  <c r="R1283" i="1"/>
  <c r="T1283" i="1" s="1"/>
  <c r="Q1283" i="1"/>
  <c r="U1282" i="1"/>
  <c r="S1282" i="1"/>
  <c r="R1282" i="1"/>
  <c r="T1282" i="1" s="1"/>
  <c r="Q1282" i="1"/>
  <c r="U1281" i="1"/>
  <c r="T1281" i="1"/>
  <c r="S1281" i="1"/>
  <c r="R1281" i="1"/>
  <c r="Q1281" i="1"/>
  <c r="U1280" i="1"/>
  <c r="T1280" i="1"/>
  <c r="S1280" i="1"/>
  <c r="R1280" i="1"/>
  <c r="Q1280" i="1"/>
  <c r="U1279" i="1"/>
  <c r="S1279" i="1"/>
  <c r="R1279" i="1"/>
  <c r="T1279" i="1" s="1"/>
  <c r="Q1279" i="1"/>
  <c r="U1278" i="1"/>
  <c r="S1278" i="1"/>
  <c r="R1278" i="1"/>
  <c r="T1278" i="1" s="1"/>
  <c r="Q1278" i="1"/>
  <c r="U1277" i="1"/>
  <c r="S1277" i="1"/>
  <c r="R1277" i="1"/>
  <c r="T1277" i="1" s="1"/>
  <c r="Q1277" i="1"/>
  <c r="U1276" i="1"/>
  <c r="S1276" i="1"/>
  <c r="R1276" i="1"/>
  <c r="T1276" i="1" s="1"/>
  <c r="Q1276" i="1"/>
  <c r="U1275" i="1"/>
  <c r="S1275" i="1"/>
  <c r="R1275" i="1"/>
  <c r="T1275" i="1" s="1"/>
  <c r="Q1275" i="1"/>
  <c r="U1274" i="1"/>
  <c r="S1274" i="1"/>
  <c r="R1274" i="1"/>
  <c r="T1274" i="1" s="1"/>
  <c r="Q1274" i="1"/>
  <c r="U1273" i="1"/>
  <c r="S1273" i="1"/>
  <c r="R1273" i="1"/>
  <c r="T1273" i="1" s="1"/>
  <c r="Q1273" i="1"/>
  <c r="U1272" i="1"/>
  <c r="S1272" i="1"/>
  <c r="R1272" i="1"/>
  <c r="T1272" i="1" s="1"/>
  <c r="Q1272" i="1"/>
  <c r="U1271" i="1"/>
  <c r="S1271" i="1"/>
  <c r="R1271" i="1"/>
  <c r="T1271" i="1" s="1"/>
  <c r="Q1271" i="1"/>
  <c r="U1270" i="1"/>
  <c r="S1270" i="1"/>
  <c r="R1270" i="1"/>
  <c r="T1270" i="1" s="1"/>
  <c r="Q1270" i="1"/>
  <c r="U1269" i="1"/>
  <c r="S1269" i="1"/>
  <c r="R1269" i="1"/>
  <c r="T1269" i="1" s="1"/>
  <c r="Q1269" i="1"/>
  <c r="U1268" i="1"/>
  <c r="S1268" i="1"/>
  <c r="R1268" i="1"/>
  <c r="T1268" i="1" s="1"/>
  <c r="Q1268" i="1"/>
  <c r="U1267" i="1"/>
  <c r="S1267" i="1"/>
  <c r="R1267" i="1"/>
  <c r="T1267" i="1" s="1"/>
  <c r="Q1267" i="1"/>
  <c r="U1266" i="1"/>
  <c r="S1266" i="1"/>
  <c r="R1266" i="1"/>
  <c r="T1266" i="1" s="1"/>
  <c r="Q1266" i="1"/>
  <c r="U1265" i="1"/>
  <c r="S1265" i="1"/>
  <c r="R1265" i="1"/>
  <c r="T1265" i="1" s="1"/>
  <c r="Q1265" i="1"/>
  <c r="U1264" i="1"/>
  <c r="S1264" i="1"/>
  <c r="R1264" i="1"/>
  <c r="T1264" i="1" s="1"/>
  <c r="Q1264" i="1"/>
  <c r="U1263" i="1"/>
  <c r="S1263" i="1"/>
  <c r="R1263" i="1"/>
  <c r="T1263" i="1" s="1"/>
  <c r="Q1263" i="1"/>
  <c r="U1262" i="1"/>
  <c r="S1262" i="1"/>
  <c r="R1262" i="1"/>
  <c r="T1262" i="1" s="1"/>
  <c r="Q1262" i="1"/>
  <c r="U1261" i="1"/>
  <c r="S1261" i="1"/>
  <c r="R1261" i="1"/>
  <c r="T1261" i="1" s="1"/>
  <c r="Q1261" i="1"/>
  <c r="U1260" i="1"/>
  <c r="S1260" i="1"/>
  <c r="R1260" i="1"/>
  <c r="T1260" i="1" s="1"/>
  <c r="Q1260" i="1"/>
  <c r="U1259" i="1"/>
  <c r="S1259" i="1"/>
  <c r="R1259" i="1"/>
  <c r="T1259" i="1" s="1"/>
  <c r="Q1259" i="1"/>
  <c r="U1258" i="1"/>
  <c r="S1258" i="1"/>
  <c r="R1258" i="1"/>
  <c r="T1258" i="1" s="1"/>
  <c r="Q1258" i="1"/>
  <c r="U1257" i="1"/>
  <c r="S1257" i="1"/>
  <c r="R1257" i="1"/>
  <c r="T1257" i="1" s="1"/>
  <c r="Q1257" i="1"/>
  <c r="U1256" i="1"/>
  <c r="T1256" i="1"/>
  <c r="S1256" i="1"/>
  <c r="R1256" i="1"/>
  <c r="Q1256" i="1"/>
  <c r="U1255" i="1"/>
  <c r="S1255" i="1"/>
  <c r="R1255" i="1"/>
  <c r="T1255" i="1" s="1"/>
  <c r="Q1255" i="1"/>
  <c r="U1254" i="1"/>
  <c r="S1254" i="1"/>
  <c r="R1254" i="1"/>
  <c r="T1254" i="1" s="1"/>
  <c r="Q1254" i="1"/>
  <c r="U1253" i="1"/>
  <c r="S1253" i="1"/>
  <c r="R1253" i="1"/>
  <c r="T1253" i="1" s="1"/>
  <c r="Q1253" i="1"/>
  <c r="U1252" i="1"/>
  <c r="S1252" i="1"/>
  <c r="R1252" i="1"/>
  <c r="T1252" i="1" s="1"/>
  <c r="Q1252" i="1"/>
  <c r="U1251" i="1"/>
  <c r="S1251" i="1"/>
  <c r="R1251" i="1"/>
  <c r="T1251" i="1" s="1"/>
  <c r="Q1251" i="1"/>
  <c r="U1250" i="1"/>
  <c r="S1250" i="1"/>
  <c r="R1250" i="1"/>
  <c r="T1250" i="1" s="1"/>
  <c r="Q1250" i="1"/>
  <c r="U1249" i="1"/>
  <c r="S1249" i="1"/>
  <c r="R1249" i="1"/>
  <c r="T1249" i="1" s="1"/>
  <c r="Q1249" i="1"/>
  <c r="U1248" i="1"/>
  <c r="S1248" i="1"/>
  <c r="R1248" i="1"/>
  <c r="T1248" i="1" s="1"/>
  <c r="Q1248" i="1"/>
  <c r="U1247" i="1"/>
  <c r="S1247" i="1"/>
  <c r="R1247" i="1"/>
  <c r="T1247" i="1" s="1"/>
  <c r="Q1247" i="1"/>
  <c r="U1246" i="1"/>
  <c r="S1246" i="1"/>
  <c r="R1246" i="1"/>
  <c r="T1246" i="1" s="1"/>
  <c r="Q1246" i="1"/>
  <c r="U1245" i="1"/>
  <c r="S1245" i="1"/>
  <c r="R1245" i="1"/>
  <c r="T1245" i="1" s="1"/>
  <c r="Q1245" i="1"/>
  <c r="U1244" i="1"/>
  <c r="S1244" i="1"/>
  <c r="R1244" i="1"/>
  <c r="T1244" i="1" s="1"/>
  <c r="Q1244" i="1"/>
  <c r="U1243" i="1"/>
  <c r="S1243" i="1"/>
  <c r="R1243" i="1"/>
  <c r="T1243" i="1" s="1"/>
  <c r="Q1243" i="1"/>
  <c r="U1242" i="1"/>
  <c r="S1242" i="1"/>
  <c r="R1242" i="1"/>
  <c r="T1242" i="1" s="1"/>
  <c r="Q1242" i="1"/>
  <c r="U1241" i="1"/>
  <c r="T1241" i="1"/>
  <c r="S1241" i="1"/>
  <c r="R1241" i="1"/>
  <c r="Q1241" i="1"/>
  <c r="U1240" i="1"/>
  <c r="T1240" i="1"/>
  <c r="S1240" i="1"/>
  <c r="R1240" i="1"/>
  <c r="Q1240" i="1"/>
  <c r="U1239" i="1"/>
  <c r="S1239" i="1"/>
  <c r="R1239" i="1"/>
  <c r="T1239" i="1" s="1"/>
  <c r="Q1239" i="1"/>
  <c r="U1238" i="1"/>
  <c r="S1238" i="1"/>
  <c r="R1238" i="1"/>
  <c r="T1238" i="1" s="1"/>
  <c r="Q1238" i="1"/>
  <c r="U1237" i="1"/>
  <c r="S1237" i="1"/>
  <c r="R1237" i="1"/>
  <c r="T1237" i="1" s="1"/>
  <c r="Q1237" i="1"/>
  <c r="U1236" i="1"/>
  <c r="S1236" i="1"/>
  <c r="R1236" i="1"/>
  <c r="T1236" i="1" s="1"/>
  <c r="Q1236" i="1"/>
  <c r="U1235" i="1"/>
  <c r="S1235" i="1"/>
  <c r="R1235" i="1"/>
  <c r="T1235" i="1" s="1"/>
  <c r="Q1235" i="1"/>
  <c r="U1234" i="1"/>
  <c r="S1234" i="1"/>
  <c r="R1234" i="1"/>
  <c r="T1234" i="1" s="1"/>
  <c r="Q1234" i="1"/>
  <c r="U1233" i="1"/>
  <c r="T1233" i="1"/>
  <c r="S1233" i="1"/>
  <c r="R1233" i="1"/>
  <c r="Q1233" i="1"/>
  <c r="U1232" i="1"/>
  <c r="S1232" i="1"/>
  <c r="R1232" i="1"/>
  <c r="T1232" i="1" s="1"/>
  <c r="Q1232" i="1"/>
  <c r="U1231" i="1"/>
  <c r="S1231" i="1"/>
  <c r="R1231" i="1"/>
  <c r="T1231" i="1" s="1"/>
  <c r="Q1231" i="1"/>
  <c r="U1230" i="1"/>
  <c r="S1230" i="1"/>
  <c r="R1230" i="1"/>
  <c r="T1230" i="1" s="1"/>
  <c r="Q1230" i="1"/>
  <c r="U1229" i="1"/>
  <c r="S1229" i="1"/>
  <c r="R1229" i="1"/>
  <c r="T1229" i="1" s="1"/>
  <c r="Q1229" i="1"/>
  <c r="U1228" i="1"/>
  <c r="S1228" i="1"/>
  <c r="R1228" i="1"/>
  <c r="T1228" i="1" s="1"/>
  <c r="Q1228" i="1"/>
  <c r="U1227" i="1"/>
  <c r="S1227" i="1"/>
  <c r="R1227" i="1"/>
  <c r="T1227" i="1" s="1"/>
  <c r="Q1227" i="1"/>
  <c r="U1226" i="1"/>
  <c r="S1226" i="1"/>
  <c r="R1226" i="1"/>
  <c r="T1226" i="1" s="1"/>
  <c r="Q1226" i="1"/>
  <c r="U1225" i="1"/>
  <c r="S1225" i="1"/>
  <c r="R1225" i="1"/>
  <c r="T1225" i="1" s="1"/>
  <c r="Q1225" i="1"/>
  <c r="U1224" i="1"/>
  <c r="T1224" i="1"/>
  <c r="S1224" i="1"/>
  <c r="R1224" i="1"/>
  <c r="Q1224" i="1"/>
  <c r="U1223" i="1"/>
  <c r="S1223" i="1"/>
  <c r="R1223" i="1"/>
  <c r="T1223" i="1" s="1"/>
  <c r="Q1223" i="1"/>
  <c r="U1222" i="1"/>
  <c r="S1222" i="1"/>
  <c r="R1222" i="1"/>
  <c r="T1222" i="1" s="1"/>
  <c r="Q1222" i="1"/>
  <c r="U1221" i="1"/>
  <c r="S1221" i="1"/>
  <c r="R1221" i="1"/>
  <c r="T1221" i="1" s="1"/>
  <c r="Q1221" i="1"/>
  <c r="U1220" i="1"/>
  <c r="S1220" i="1"/>
  <c r="R1220" i="1"/>
  <c r="T1220" i="1" s="1"/>
  <c r="Q1220" i="1"/>
  <c r="U1219" i="1"/>
  <c r="S1219" i="1"/>
  <c r="R1219" i="1"/>
  <c r="T1219" i="1" s="1"/>
  <c r="Q1219" i="1"/>
  <c r="U1218" i="1"/>
  <c r="S1218" i="1"/>
  <c r="R1218" i="1"/>
  <c r="T1218" i="1" s="1"/>
  <c r="Q1218" i="1"/>
  <c r="U1217" i="1"/>
  <c r="S1217" i="1"/>
  <c r="R1217" i="1"/>
  <c r="T1217" i="1" s="1"/>
  <c r="Q1217" i="1"/>
  <c r="U1216" i="1"/>
  <c r="S1216" i="1"/>
  <c r="R1216" i="1"/>
  <c r="T1216" i="1" s="1"/>
  <c r="Q1216" i="1"/>
  <c r="U1215" i="1"/>
  <c r="S1215" i="1"/>
  <c r="R1215" i="1"/>
  <c r="T1215" i="1" s="1"/>
  <c r="Q1215" i="1"/>
  <c r="U1214" i="1"/>
  <c r="S1214" i="1"/>
  <c r="R1214" i="1"/>
  <c r="T1214" i="1" s="1"/>
  <c r="Q1214" i="1"/>
  <c r="U1213" i="1"/>
  <c r="S1213" i="1"/>
  <c r="R1213" i="1"/>
  <c r="T1213" i="1" s="1"/>
  <c r="Q1213" i="1"/>
  <c r="U1212" i="1"/>
  <c r="S1212" i="1"/>
  <c r="R1212" i="1"/>
  <c r="T1212" i="1" s="1"/>
  <c r="Q1212" i="1"/>
  <c r="U1211" i="1"/>
  <c r="S1211" i="1"/>
  <c r="R1211" i="1"/>
  <c r="T1211" i="1" s="1"/>
  <c r="Q1211" i="1"/>
  <c r="U1210" i="1"/>
  <c r="S1210" i="1"/>
  <c r="R1210" i="1"/>
  <c r="T1210" i="1" s="1"/>
  <c r="Q1210" i="1"/>
  <c r="U1209" i="1"/>
  <c r="T1209" i="1"/>
  <c r="S1209" i="1"/>
  <c r="R1209" i="1"/>
  <c r="Q1209" i="1"/>
  <c r="U1208" i="1"/>
  <c r="S1208" i="1"/>
  <c r="R1208" i="1"/>
  <c r="T1208" i="1" s="1"/>
  <c r="Q1208" i="1"/>
  <c r="U1207" i="1"/>
  <c r="S1207" i="1"/>
  <c r="R1207" i="1"/>
  <c r="T1207" i="1" s="1"/>
  <c r="Q1207" i="1"/>
  <c r="U1206" i="1"/>
  <c r="S1206" i="1"/>
  <c r="R1206" i="1"/>
  <c r="T1206" i="1" s="1"/>
  <c r="Q1206" i="1"/>
  <c r="U1205" i="1"/>
  <c r="S1205" i="1"/>
  <c r="R1205" i="1"/>
  <c r="T1205" i="1" s="1"/>
  <c r="Q1205" i="1"/>
  <c r="U1204" i="1"/>
  <c r="S1204" i="1"/>
  <c r="R1204" i="1"/>
  <c r="T1204" i="1" s="1"/>
  <c r="Q1204" i="1"/>
  <c r="U1203" i="1"/>
  <c r="S1203" i="1"/>
  <c r="R1203" i="1"/>
  <c r="T1203" i="1" s="1"/>
  <c r="Q1203" i="1"/>
  <c r="U1202" i="1"/>
  <c r="T1202" i="1"/>
  <c r="S1202" i="1"/>
  <c r="R1202" i="1"/>
  <c r="Q1202" i="1"/>
  <c r="U1201" i="1"/>
  <c r="T1201" i="1"/>
  <c r="S1201" i="1"/>
  <c r="R1201" i="1"/>
  <c r="Q1201" i="1"/>
  <c r="U1200" i="1"/>
  <c r="S1200" i="1"/>
  <c r="R1200" i="1"/>
  <c r="T1200" i="1" s="1"/>
  <c r="Q1200" i="1"/>
  <c r="U1199" i="1"/>
  <c r="S1199" i="1"/>
  <c r="R1199" i="1"/>
  <c r="T1199" i="1" s="1"/>
  <c r="Q1199" i="1"/>
  <c r="U1198" i="1"/>
  <c r="S1198" i="1"/>
  <c r="R1198" i="1"/>
  <c r="T1198" i="1" s="1"/>
  <c r="Q1198" i="1"/>
  <c r="U1197" i="1"/>
  <c r="S1197" i="1"/>
  <c r="R1197" i="1"/>
  <c r="T1197" i="1" s="1"/>
  <c r="Q1197" i="1"/>
  <c r="U1196" i="1"/>
  <c r="S1196" i="1"/>
  <c r="R1196" i="1"/>
  <c r="T1196" i="1" s="1"/>
  <c r="Q1196" i="1"/>
  <c r="U1195" i="1"/>
  <c r="S1195" i="1"/>
  <c r="R1195" i="1"/>
  <c r="T1195" i="1" s="1"/>
  <c r="Q1195" i="1"/>
  <c r="U1194" i="1"/>
  <c r="S1194" i="1"/>
  <c r="R1194" i="1"/>
  <c r="T1194" i="1" s="1"/>
  <c r="Q1194" i="1"/>
  <c r="U1193" i="1"/>
  <c r="S1193" i="1"/>
  <c r="R1193" i="1"/>
  <c r="T1193" i="1" s="1"/>
  <c r="Q1193" i="1"/>
  <c r="U1192" i="1"/>
  <c r="S1192" i="1"/>
  <c r="R1192" i="1"/>
  <c r="T1192" i="1" s="1"/>
  <c r="Q1192" i="1"/>
  <c r="U1191" i="1"/>
  <c r="S1191" i="1"/>
  <c r="R1191" i="1"/>
  <c r="T1191" i="1" s="1"/>
  <c r="Q1191" i="1"/>
  <c r="U1190" i="1"/>
  <c r="S1190" i="1"/>
  <c r="R1190" i="1"/>
  <c r="T1190" i="1" s="1"/>
  <c r="Q1190" i="1"/>
  <c r="U1189" i="1"/>
  <c r="S1189" i="1"/>
  <c r="R1189" i="1"/>
  <c r="T1189" i="1" s="1"/>
  <c r="Q1189" i="1"/>
  <c r="U1188" i="1"/>
  <c r="S1188" i="1"/>
  <c r="R1188" i="1"/>
  <c r="T1188" i="1" s="1"/>
  <c r="Q1188" i="1"/>
  <c r="U1187" i="1"/>
  <c r="S1187" i="1"/>
  <c r="R1187" i="1"/>
  <c r="T1187" i="1" s="1"/>
  <c r="Q1187" i="1"/>
  <c r="U1186" i="1"/>
  <c r="S1186" i="1"/>
  <c r="R1186" i="1"/>
  <c r="T1186" i="1" s="1"/>
  <c r="Q1186" i="1"/>
  <c r="U1185" i="1"/>
  <c r="S1185" i="1"/>
  <c r="R1185" i="1"/>
  <c r="T1185" i="1" s="1"/>
  <c r="Q1185" i="1"/>
  <c r="U1184" i="1"/>
  <c r="S1184" i="1"/>
  <c r="R1184" i="1"/>
  <c r="T1184" i="1" s="1"/>
  <c r="Q1184" i="1"/>
  <c r="U1183" i="1"/>
  <c r="S1183" i="1"/>
  <c r="R1183" i="1"/>
  <c r="T1183" i="1" s="1"/>
  <c r="Q1183" i="1"/>
  <c r="U1182" i="1"/>
  <c r="S1182" i="1"/>
  <c r="R1182" i="1"/>
  <c r="T1182" i="1" s="1"/>
  <c r="Q1182" i="1"/>
  <c r="U1181" i="1"/>
  <c r="S1181" i="1"/>
  <c r="R1181" i="1"/>
  <c r="T1181" i="1" s="1"/>
  <c r="Q1181" i="1"/>
  <c r="U1180" i="1"/>
  <c r="S1180" i="1"/>
  <c r="R1180" i="1"/>
  <c r="T1180" i="1" s="1"/>
  <c r="Q1180" i="1"/>
  <c r="U1179" i="1"/>
  <c r="S1179" i="1"/>
  <c r="R1179" i="1"/>
  <c r="T1179" i="1" s="1"/>
  <c r="Q1179" i="1"/>
  <c r="U1178" i="1"/>
  <c r="S1178" i="1"/>
  <c r="R1178" i="1"/>
  <c r="T1178" i="1" s="1"/>
  <c r="Q1178" i="1"/>
  <c r="U1177" i="1"/>
  <c r="T1177" i="1"/>
  <c r="S1177" i="1"/>
  <c r="R1177" i="1"/>
  <c r="Q1177" i="1"/>
  <c r="U1176" i="1"/>
  <c r="S1176" i="1"/>
  <c r="R1176" i="1"/>
  <c r="T1176" i="1" s="1"/>
  <c r="Q1176" i="1"/>
  <c r="U1175" i="1"/>
  <c r="S1175" i="1"/>
  <c r="R1175" i="1"/>
  <c r="T1175" i="1" s="1"/>
  <c r="Q1175" i="1"/>
  <c r="U1174" i="1"/>
  <c r="S1174" i="1"/>
  <c r="R1174" i="1"/>
  <c r="T1174" i="1" s="1"/>
  <c r="Q1174" i="1"/>
  <c r="U1173" i="1"/>
  <c r="S1173" i="1"/>
  <c r="R1173" i="1"/>
  <c r="T1173" i="1" s="1"/>
  <c r="Q1173" i="1"/>
  <c r="U1172" i="1"/>
  <c r="S1172" i="1"/>
  <c r="R1172" i="1"/>
  <c r="T1172" i="1" s="1"/>
  <c r="Q1172" i="1"/>
  <c r="U1171" i="1"/>
  <c r="S1171" i="1"/>
  <c r="R1171" i="1"/>
  <c r="T1171" i="1" s="1"/>
  <c r="Q1171" i="1"/>
  <c r="U1170" i="1"/>
  <c r="T1170" i="1"/>
  <c r="S1170" i="1"/>
  <c r="R1170" i="1"/>
  <c r="Q1170" i="1"/>
  <c r="U1169" i="1"/>
  <c r="T1169" i="1"/>
  <c r="S1169" i="1"/>
  <c r="R1169" i="1"/>
  <c r="Q1169" i="1"/>
  <c r="U1168" i="1"/>
  <c r="S1168" i="1"/>
  <c r="R1168" i="1"/>
  <c r="T1168" i="1" s="1"/>
  <c r="Q1168" i="1"/>
  <c r="U1167" i="1"/>
  <c r="S1167" i="1"/>
  <c r="R1167" i="1"/>
  <c r="T1167" i="1" s="1"/>
  <c r="Q1167" i="1"/>
  <c r="U1166" i="1"/>
  <c r="S1166" i="1"/>
  <c r="R1166" i="1"/>
  <c r="T1166" i="1" s="1"/>
  <c r="Q1166" i="1"/>
  <c r="U1165" i="1"/>
  <c r="S1165" i="1"/>
  <c r="R1165" i="1"/>
  <c r="T1165" i="1" s="1"/>
  <c r="Q1165" i="1"/>
  <c r="U1164" i="1"/>
  <c r="S1164" i="1"/>
  <c r="R1164" i="1"/>
  <c r="T1164" i="1" s="1"/>
  <c r="Q1164" i="1"/>
  <c r="U1163" i="1"/>
  <c r="S1163" i="1"/>
  <c r="R1163" i="1"/>
  <c r="T1163" i="1" s="1"/>
  <c r="Q1163" i="1"/>
  <c r="U1162" i="1"/>
  <c r="S1162" i="1"/>
  <c r="R1162" i="1"/>
  <c r="T1162" i="1" s="1"/>
  <c r="Q1162" i="1"/>
  <c r="U1161" i="1"/>
  <c r="T1161" i="1"/>
  <c r="S1161" i="1"/>
  <c r="R1161" i="1"/>
  <c r="Q1161" i="1"/>
  <c r="U1160" i="1"/>
  <c r="S1160" i="1"/>
  <c r="R1160" i="1"/>
  <c r="T1160" i="1" s="1"/>
  <c r="Q1160" i="1"/>
  <c r="U1159" i="1"/>
  <c r="S1159" i="1"/>
  <c r="R1159" i="1"/>
  <c r="T1159" i="1" s="1"/>
  <c r="Q1159" i="1"/>
  <c r="U1158" i="1"/>
  <c r="S1158" i="1"/>
  <c r="R1158" i="1"/>
  <c r="T1158" i="1" s="1"/>
  <c r="Q1158" i="1"/>
  <c r="U1157" i="1"/>
  <c r="S1157" i="1"/>
  <c r="R1157" i="1"/>
  <c r="T1157" i="1" s="1"/>
  <c r="Q1157" i="1"/>
  <c r="U1156" i="1"/>
  <c r="S1156" i="1"/>
  <c r="R1156" i="1"/>
  <c r="T1156" i="1" s="1"/>
  <c r="Q1156" i="1"/>
  <c r="U1155" i="1"/>
  <c r="S1155" i="1"/>
  <c r="R1155" i="1"/>
  <c r="T1155" i="1" s="1"/>
  <c r="Q1155" i="1"/>
  <c r="U1154" i="1"/>
  <c r="S1154" i="1"/>
  <c r="R1154" i="1"/>
  <c r="T1154" i="1" s="1"/>
  <c r="Q1154" i="1"/>
  <c r="U1153" i="1"/>
  <c r="S1153" i="1"/>
  <c r="R1153" i="1"/>
  <c r="T1153" i="1" s="1"/>
  <c r="Q1153" i="1"/>
  <c r="U1152" i="1"/>
  <c r="S1152" i="1"/>
  <c r="R1152" i="1"/>
  <c r="T1152" i="1" s="1"/>
  <c r="Q1152" i="1"/>
  <c r="U1151" i="1"/>
  <c r="S1151" i="1"/>
  <c r="R1151" i="1"/>
  <c r="T1151" i="1" s="1"/>
  <c r="Q1151" i="1"/>
  <c r="U1150" i="1"/>
  <c r="S1150" i="1"/>
  <c r="R1150" i="1"/>
  <c r="T1150" i="1" s="1"/>
  <c r="Q1150" i="1"/>
  <c r="U1149" i="1"/>
  <c r="S1149" i="1"/>
  <c r="R1149" i="1"/>
  <c r="T1149" i="1" s="1"/>
  <c r="Q1149" i="1"/>
  <c r="U1148" i="1"/>
  <c r="S1148" i="1"/>
  <c r="R1148" i="1"/>
  <c r="T1148" i="1" s="1"/>
  <c r="Q1148" i="1"/>
  <c r="U1147" i="1"/>
  <c r="S1147" i="1"/>
  <c r="R1147" i="1"/>
  <c r="T1147" i="1" s="1"/>
  <c r="Q1147" i="1"/>
  <c r="U1146" i="1"/>
  <c r="S1146" i="1"/>
  <c r="R1146" i="1"/>
  <c r="T1146" i="1" s="1"/>
  <c r="Q1146" i="1"/>
  <c r="U1145" i="1"/>
  <c r="T1145" i="1"/>
  <c r="S1145" i="1"/>
  <c r="R1145" i="1"/>
  <c r="Q1145" i="1"/>
  <c r="U1144" i="1"/>
  <c r="S1144" i="1"/>
  <c r="R1144" i="1"/>
  <c r="T1144" i="1" s="1"/>
  <c r="Q1144" i="1"/>
  <c r="U1143" i="1"/>
  <c r="S1143" i="1"/>
  <c r="R1143" i="1"/>
  <c r="T1143" i="1" s="1"/>
  <c r="Q1143" i="1"/>
  <c r="U1142" i="1"/>
  <c r="S1142" i="1"/>
  <c r="R1142" i="1"/>
  <c r="T1142" i="1" s="1"/>
  <c r="Q1142" i="1"/>
  <c r="U1141" i="1"/>
  <c r="S1141" i="1"/>
  <c r="R1141" i="1"/>
  <c r="T1141" i="1" s="1"/>
  <c r="Q1141" i="1"/>
  <c r="U1140" i="1"/>
  <c r="S1140" i="1"/>
  <c r="R1140" i="1"/>
  <c r="T1140" i="1" s="1"/>
  <c r="Q1140" i="1"/>
  <c r="U1139" i="1"/>
  <c r="S1139" i="1"/>
  <c r="R1139" i="1"/>
  <c r="T1139" i="1" s="1"/>
  <c r="Q1139" i="1"/>
  <c r="U1138" i="1"/>
  <c r="T1138" i="1"/>
  <c r="S1138" i="1"/>
  <c r="R1138" i="1"/>
  <c r="Q1138" i="1"/>
  <c r="U1137" i="1"/>
  <c r="T1137" i="1"/>
  <c r="S1137" i="1"/>
  <c r="R1137" i="1"/>
  <c r="Q1137" i="1"/>
  <c r="U1136" i="1"/>
  <c r="S1136" i="1"/>
  <c r="R1136" i="1"/>
  <c r="T1136" i="1" s="1"/>
  <c r="Q1136" i="1"/>
  <c r="U1135" i="1"/>
  <c r="S1135" i="1"/>
  <c r="R1135" i="1"/>
  <c r="T1135" i="1" s="1"/>
  <c r="Q1135" i="1"/>
  <c r="U1134" i="1"/>
  <c r="S1134" i="1"/>
  <c r="R1134" i="1"/>
  <c r="T1134" i="1" s="1"/>
  <c r="Q1134" i="1"/>
  <c r="U1133" i="1"/>
  <c r="S1133" i="1"/>
  <c r="R1133" i="1"/>
  <c r="T1133" i="1" s="1"/>
  <c r="Q1133" i="1"/>
  <c r="U1132" i="1"/>
  <c r="S1132" i="1"/>
  <c r="R1132" i="1"/>
  <c r="T1132" i="1" s="1"/>
  <c r="Q1132" i="1"/>
  <c r="U1131" i="1"/>
  <c r="S1131" i="1"/>
  <c r="R1131" i="1"/>
  <c r="T1131" i="1" s="1"/>
  <c r="Q1131" i="1"/>
  <c r="U1130" i="1"/>
  <c r="S1130" i="1"/>
  <c r="R1130" i="1"/>
  <c r="T1130" i="1" s="1"/>
  <c r="Q1130" i="1"/>
  <c r="U1129" i="1"/>
  <c r="T1129" i="1"/>
  <c r="S1129" i="1"/>
  <c r="R1129" i="1"/>
  <c r="Q1129" i="1"/>
  <c r="U1128" i="1"/>
  <c r="S1128" i="1"/>
  <c r="R1128" i="1"/>
  <c r="T1128" i="1" s="1"/>
  <c r="Q1128" i="1"/>
  <c r="U1127" i="1"/>
  <c r="S1127" i="1"/>
  <c r="R1127" i="1"/>
  <c r="T1127" i="1" s="1"/>
  <c r="Q1127" i="1"/>
  <c r="U1126" i="1"/>
  <c r="S1126" i="1"/>
  <c r="R1126" i="1"/>
  <c r="T1126" i="1" s="1"/>
  <c r="Q1126" i="1"/>
  <c r="U1125" i="1"/>
  <c r="S1125" i="1"/>
  <c r="R1125" i="1"/>
  <c r="T1125" i="1" s="1"/>
  <c r="Q1125" i="1"/>
  <c r="U1124" i="1"/>
  <c r="S1124" i="1"/>
  <c r="R1124" i="1"/>
  <c r="T1124" i="1" s="1"/>
  <c r="Q1124" i="1"/>
  <c r="U1123" i="1"/>
  <c r="S1123" i="1"/>
  <c r="R1123" i="1"/>
  <c r="T1123" i="1" s="1"/>
  <c r="Q1123" i="1"/>
  <c r="U1122" i="1"/>
  <c r="S1122" i="1"/>
  <c r="R1122" i="1"/>
  <c r="T1122" i="1" s="1"/>
  <c r="Q1122" i="1"/>
  <c r="U1121" i="1"/>
  <c r="S1121" i="1"/>
  <c r="R1121" i="1"/>
  <c r="T1121" i="1" s="1"/>
  <c r="Q1121" i="1"/>
  <c r="U1120" i="1"/>
  <c r="S1120" i="1"/>
  <c r="R1120" i="1"/>
  <c r="T1120" i="1" s="1"/>
  <c r="Q1120" i="1"/>
  <c r="U1119" i="1"/>
  <c r="S1119" i="1"/>
  <c r="R1119" i="1"/>
  <c r="T1119" i="1" s="1"/>
  <c r="Q1119" i="1"/>
  <c r="U1118" i="1"/>
  <c r="S1118" i="1"/>
  <c r="R1118" i="1"/>
  <c r="T1118" i="1" s="1"/>
  <c r="Q1118" i="1"/>
  <c r="U1117" i="1"/>
  <c r="S1117" i="1"/>
  <c r="R1117" i="1"/>
  <c r="T1117" i="1" s="1"/>
  <c r="Q1117" i="1"/>
  <c r="U1116" i="1"/>
  <c r="S1116" i="1"/>
  <c r="R1116" i="1"/>
  <c r="T1116" i="1" s="1"/>
  <c r="Q1116" i="1"/>
  <c r="U1115" i="1"/>
  <c r="S1115" i="1"/>
  <c r="R1115" i="1"/>
  <c r="T1115" i="1" s="1"/>
  <c r="Q1115" i="1"/>
  <c r="U1114" i="1"/>
  <c r="S1114" i="1"/>
  <c r="R1114" i="1"/>
  <c r="T1114" i="1" s="1"/>
  <c r="Q1114" i="1"/>
  <c r="U1113" i="1"/>
  <c r="T1113" i="1"/>
  <c r="S1113" i="1"/>
  <c r="R1113" i="1"/>
  <c r="Q1113" i="1"/>
  <c r="U1112" i="1"/>
  <c r="S1112" i="1"/>
  <c r="R1112" i="1"/>
  <c r="T1112" i="1" s="1"/>
  <c r="Q1112" i="1"/>
  <c r="U1111" i="1"/>
  <c r="S1111" i="1"/>
  <c r="R1111" i="1"/>
  <c r="T1111" i="1" s="1"/>
  <c r="Q1111" i="1"/>
  <c r="U1110" i="1"/>
  <c r="S1110" i="1"/>
  <c r="R1110" i="1"/>
  <c r="T1110" i="1" s="1"/>
  <c r="Q1110" i="1"/>
  <c r="U1109" i="1"/>
  <c r="S1109" i="1"/>
  <c r="R1109" i="1"/>
  <c r="T1109" i="1" s="1"/>
  <c r="Q1109" i="1"/>
  <c r="U1108" i="1"/>
  <c r="S1108" i="1"/>
  <c r="R1108" i="1"/>
  <c r="T1108" i="1" s="1"/>
  <c r="Q1108" i="1"/>
  <c r="U1107" i="1"/>
  <c r="S1107" i="1"/>
  <c r="R1107" i="1"/>
  <c r="T1107" i="1" s="1"/>
  <c r="Q1107" i="1"/>
  <c r="U1106" i="1"/>
  <c r="T1106" i="1"/>
  <c r="S1106" i="1"/>
  <c r="R1106" i="1"/>
  <c r="Q1106" i="1"/>
  <c r="U1105" i="1"/>
  <c r="T1105" i="1"/>
  <c r="S1105" i="1"/>
  <c r="R1105" i="1"/>
  <c r="Q1105" i="1"/>
  <c r="U1104" i="1"/>
  <c r="S1104" i="1"/>
  <c r="R1104" i="1"/>
  <c r="T1104" i="1" s="1"/>
  <c r="Q1104" i="1"/>
  <c r="U1103" i="1"/>
  <c r="S1103" i="1"/>
  <c r="R1103" i="1"/>
  <c r="T1103" i="1" s="1"/>
  <c r="Q1103" i="1"/>
  <c r="U1102" i="1"/>
  <c r="S1102" i="1"/>
  <c r="R1102" i="1"/>
  <c r="T1102" i="1" s="1"/>
  <c r="Q1102" i="1"/>
  <c r="U1101" i="1"/>
  <c r="S1101" i="1"/>
  <c r="R1101" i="1"/>
  <c r="T1101" i="1" s="1"/>
  <c r="Q1101" i="1"/>
  <c r="U1100" i="1"/>
  <c r="S1100" i="1"/>
  <c r="R1100" i="1"/>
  <c r="T1100" i="1" s="1"/>
  <c r="Q1100" i="1"/>
  <c r="U1099" i="1"/>
  <c r="S1099" i="1"/>
  <c r="R1099" i="1"/>
  <c r="T1099" i="1" s="1"/>
  <c r="Q1099" i="1"/>
  <c r="U1098" i="1"/>
  <c r="S1098" i="1"/>
  <c r="R1098" i="1"/>
  <c r="T1098" i="1" s="1"/>
  <c r="Q1098" i="1"/>
  <c r="U1097" i="1"/>
  <c r="T1097" i="1"/>
  <c r="S1097" i="1"/>
  <c r="R1097" i="1"/>
  <c r="Q1097" i="1"/>
  <c r="U1096" i="1"/>
  <c r="S1096" i="1"/>
  <c r="R1096" i="1"/>
  <c r="T1096" i="1" s="1"/>
  <c r="Q1096" i="1"/>
  <c r="U1095" i="1"/>
  <c r="S1095" i="1"/>
  <c r="R1095" i="1"/>
  <c r="T1095" i="1" s="1"/>
  <c r="Q1095" i="1"/>
  <c r="U1094" i="1"/>
  <c r="S1094" i="1"/>
  <c r="R1094" i="1"/>
  <c r="T1094" i="1" s="1"/>
  <c r="Q1094" i="1"/>
  <c r="U1093" i="1"/>
  <c r="S1093" i="1"/>
  <c r="R1093" i="1"/>
  <c r="T1093" i="1" s="1"/>
  <c r="Q1093" i="1"/>
  <c r="U1092" i="1"/>
  <c r="S1092" i="1"/>
  <c r="R1092" i="1"/>
  <c r="T1092" i="1" s="1"/>
  <c r="Q1092" i="1"/>
  <c r="U1091" i="1"/>
  <c r="S1091" i="1"/>
  <c r="R1091" i="1"/>
  <c r="T1091" i="1" s="1"/>
  <c r="Q1091" i="1"/>
  <c r="U1090" i="1"/>
  <c r="S1090" i="1"/>
  <c r="R1090" i="1"/>
  <c r="T1090" i="1" s="1"/>
  <c r="Q1090" i="1"/>
  <c r="U1089" i="1"/>
  <c r="S1089" i="1"/>
  <c r="R1089" i="1"/>
  <c r="T1089" i="1" s="1"/>
  <c r="Q1089" i="1"/>
  <c r="U1088" i="1"/>
  <c r="S1088" i="1"/>
  <c r="R1088" i="1"/>
  <c r="T1088" i="1" s="1"/>
  <c r="Q1088" i="1"/>
  <c r="U1087" i="1"/>
  <c r="S1087" i="1"/>
  <c r="R1087" i="1"/>
  <c r="T1087" i="1" s="1"/>
  <c r="Q1087" i="1"/>
  <c r="U1086" i="1"/>
  <c r="S1086" i="1"/>
  <c r="R1086" i="1"/>
  <c r="T1086" i="1" s="1"/>
  <c r="Q1086" i="1"/>
  <c r="U1085" i="1"/>
  <c r="S1085" i="1"/>
  <c r="R1085" i="1"/>
  <c r="T1085" i="1" s="1"/>
  <c r="Q1085" i="1"/>
  <c r="U1084" i="1"/>
  <c r="S1084" i="1"/>
  <c r="R1084" i="1"/>
  <c r="T1084" i="1" s="1"/>
  <c r="Q1084" i="1"/>
  <c r="U1083" i="1"/>
  <c r="S1083" i="1"/>
  <c r="R1083" i="1"/>
  <c r="T1083" i="1" s="1"/>
  <c r="Q1083" i="1"/>
  <c r="U1082" i="1"/>
  <c r="S1082" i="1"/>
  <c r="R1082" i="1"/>
  <c r="T1082" i="1" s="1"/>
  <c r="Q1082" i="1"/>
  <c r="U1081" i="1"/>
  <c r="T1081" i="1"/>
  <c r="S1081" i="1"/>
  <c r="R1081" i="1"/>
  <c r="Q1081" i="1"/>
  <c r="U1080" i="1"/>
  <c r="S1080" i="1"/>
  <c r="R1080" i="1"/>
  <c r="T1080" i="1" s="1"/>
  <c r="Q1080" i="1"/>
  <c r="U1079" i="1"/>
  <c r="S1079" i="1"/>
  <c r="R1079" i="1"/>
  <c r="T1079" i="1" s="1"/>
  <c r="Q1079" i="1"/>
  <c r="U1078" i="1"/>
  <c r="S1078" i="1"/>
  <c r="R1078" i="1"/>
  <c r="T1078" i="1" s="1"/>
  <c r="Q1078" i="1"/>
  <c r="U1077" i="1"/>
  <c r="S1077" i="1"/>
  <c r="R1077" i="1"/>
  <c r="T1077" i="1" s="1"/>
  <c r="Q1077" i="1"/>
  <c r="U1076" i="1"/>
  <c r="S1076" i="1"/>
  <c r="R1076" i="1"/>
  <c r="T1076" i="1" s="1"/>
  <c r="Q1076" i="1"/>
  <c r="U1075" i="1"/>
  <c r="S1075" i="1"/>
  <c r="R1075" i="1"/>
  <c r="T1075" i="1" s="1"/>
  <c r="Q1075" i="1"/>
  <c r="U1074" i="1"/>
  <c r="T1074" i="1"/>
  <c r="S1074" i="1"/>
  <c r="R1074" i="1"/>
  <c r="Q1074" i="1"/>
  <c r="U1073" i="1"/>
  <c r="T1073" i="1"/>
  <c r="S1073" i="1"/>
  <c r="R1073" i="1"/>
  <c r="Q1073" i="1"/>
  <c r="U1072" i="1"/>
  <c r="S1072" i="1"/>
  <c r="R1072" i="1"/>
  <c r="T1072" i="1" s="1"/>
  <c r="Q1072" i="1"/>
  <c r="U1071" i="1"/>
  <c r="S1071" i="1"/>
  <c r="R1071" i="1"/>
  <c r="T1071" i="1" s="1"/>
  <c r="Q1071" i="1"/>
  <c r="U1070" i="1"/>
  <c r="S1070" i="1"/>
  <c r="R1070" i="1"/>
  <c r="T1070" i="1" s="1"/>
  <c r="Q1070" i="1"/>
  <c r="U1069" i="1"/>
  <c r="S1069" i="1"/>
  <c r="R1069" i="1"/>
  <c r="T1069" i="1" s="1"/>
  <c r="Q1069" i="1"/>
  <c r="U1068" i="1"/>
  <c r="S1068" i="1"/>
  <c r="R1068" i="1"/>
  <c r="T1068" i="1" s="1"/>
  <c r="Q1068" i="1"/>
  <c r="U1067" i="1"/>
  <c r="S1067" i="1"/>
  <c r="R1067" i="1"/>
  <c r="T1067" i="1" s="1"/>
  <c r="Q1067" i="1"/>
  <c r="U1066" i="1"/>
  <c r="S1066" i="1"/>
  <c r="R1066" i="1"/>
  <c r="T1066" i="1" s="1"/>
  <c r="Q1066" i="1"/>
  <c r="U1065" i="1"/>
  <c r="S1065" i="1"/>
  <c r="R1065" i="1"/>
  <c r="T1065" i="1" s="1"/>
  <c r="Q1065" i="1"/>
  <c r="U1064" i="1"/>
  <c r="S1064" i="1"/>
  <c r="R1064" i="1"/>
  <c r="T1064" i="1" s="1"/>
  <c r="Q1064" i="1"/>
  <c r="U1063" i="1"/>
  <c r="S1063" i="1"/>
  <c r="R1063" i="1"/>
  <c r="T1063" i="1" s="1"/>
  <c r="Q1063" i="1"/>
  <c r="U1062" i="1"/>
  <c r="S1062" i="1"/>
  <c r="R1062" i="1"/>
  <c r="T1062" i="1" s="1"/>
  <c r="Q1062" i="1"/>
  <c r="U1061" i="1"/>
  <c r="S1061" i="1"/>
  <c r="R1061" i="1"/>
  <c r="T1061" i="1" s="1"/>
  <c r="Q1061" i="1"/>
  <c r="U1060" i="1"/>
  <c r="S1060" i="1"/>
  <c r="R1060" i="1"/>
  <c r="T1060" i="1" s="1"/>
  <c r="Q1060" i="1"/>
  <c r="U1059" i="1"/>
  <c r="S1059" i="1"/>
  <c r="R1059" i="1"/>
  <c r="T1059" i="1" s="1"/>
  <c r="Q1059" i="1"/>
  <c r="U1058" i="1"/>
  <c r="S1058" i="1"/>
  <c r="R1058" i="1"/>
  <c r="T1058" i="1" s="1"/>
  <c r="Q1058" i="1"/>
  <c r="U1057" i="1"/>
  <c r="S1057" i="1"/>
  <c r="R1057" i="1"/>
  <c r="T1057" i="1" s="1"/>
  <c r="Q1057" i="1"/>
  <c r="U1056" i="1"/>
  <c r="S1056" i="1"/>
  <c r="R1056" i="1"/>
  <c r="T1056" i="1" s="1"/>
  <c r="Q1056" i="1"/>
  <c r="U1055" i="1"/>
  <c r="S1055" i="1"/>
  <c r="R1055" i="1"/>
  <c r="T1055" i="1" s="1"/>
  <c r="Q1055" i="1"/>
  <c r="U1054" i="1"/>
  <c r="S1054" i="1"/>
  <c r="R1054" i="1"/>
  <c r="T1054" i="1" s="1"/>
  <c r="Q1054" i="1"/>
  <c r="U1053" i="1"/>
  <c r="S1053" i="1"/>
  <c r="R1053" i="1"/>
  <c r="T1053" i="1" s="1"/>
  <c r="Q1053" i="1"/>
  <c r="U1052" i="1"/>
  <c r="S1052" i="1"/>
  <c r="R1052" i="1"/>
  <c r="T1052" i="1" s="1"/>
  <c r="Q1052" i="1"/>
  <c r="U1051" i="1"/>
  <c r="S1051" i="1"/>
  <c r="R1051" i="1"/>
  <c r="T1051" i="1" s="1"/>
  <c r="Q1051" i="1"/>
  <c r="U1050" i="1"/>
  <c r="S1050" i="1"/>
  <c r="R1050" i="1"/>
  <c r="T1050" i="1" s="1"/>
  <c r="Q1050" i="1"/>
  <c r="U1049" i="1"/>
  <c r="T1049" i="1"/>
  <c r="S1049" i="1"/>
  <c r="R1049" i="1"/>
  <c r="Q1049" i="1"/>
  <c r="U1048" i="1"/>
  <c r="S1048" i="1"/>
  <c r="R1048" i="1"/>
  <c r="T1048" i="1" s="1"/>
  <c r="Q1048" i="1"/>
  <c r="U1047" i="1"/>
  <c r="S1047" i="1"/>
  <c r="R1047" i="1"/>
  <c r="T1047" i="1" s="1"/>
  <c r="Q1047" i="1"/>
  <c r="U1046" i="1"/>
  <c r="S1046" i="1"/>
  <c r="R1046" i="1"/>
  <c r="T1046" i="1" s="1"/>
  <c r="Q1046" i="1"/>
  <c r="U1045" i="1"/>
  <c r="S1045" i="1"/>
  <c r="R1045" i="1"/>
  <c r="T1045" i="1" s="1"/>
  <c r="Q1045" i="1"/>
  <c r="U1044" i="1"/>
  <c r="S1044" i="1"/>
  <c r="R1044" i="1"/>
  <c r="T1044" i="1" s="1"/>
  <c r="Q1044" i="1"/>
  <c r="U1043" i="1"/>
  <c r="S1043" i="1"/>
  <c r="R1043" i="1"/>
  <c r="T1043" i="1" s="1"/>
  <c r="Q1043" i="1"/>
  <c r="U1042" i="1"/>
  <c r="T1042" i="1"/>
  <c r="S1042" i="1"/>
  <c r="R1042" i="1"/>
  <c r="Q1042" i="1"/>
  <c r="U1041" i="1"/>
  <c r="T1041" i="1"/>
  <c r="S1041" i="1"/>
  <c r="R1041" i="1"/>
  <c r="Q1041" i="1"/>
  <c r="U1040" i="1"/>
  <c r="S1040" i="1"/>
  <c r="R1040" i="1"/>
  <c r="T1040" i="1" s="1"/>
  <c r="Q1040" i="1"/>
  <c r="U1039" i="1"/>
  <c r="S1039" i="1"/>
  <c r="R1039" i="1"/>
  <c r="T1039" i="1" s="1"/>
  <c r="Q1039" i="1"/>
  <c r="U1038" i="1"/>
  <c r="S1038" i="1"/>
  <c r="R1038" i="1"/>
  <c r="T1038" i="1" s="1"/>
  <c r="Q1038" i="1"/>
  <c r="U1037" i="1"/>
  <c r="S1037" i="1"/>
  <c r="R1037" i="1"/>
  <c r="T1037" i="1" s="1"/>
  <c r="Q1037" i="1"/>
  <c r="U1036" i="1"/>
  <c r="S1036" i="1"/>
  <c r="R1036" i="1"/>
  <c r="T1036" i="1" s="1"/>
  <c r="Q1036" i="1"/>
  <c r="U1035" i="1"/>
  <c r="S1035" i="1"/>
  <c r="R1035" i="1"/>
  <c r="T1035" i="1" s="1"/>
  <c r="Q1035" i="1"/>
  <c r="U1034" i="1"/>
  <c r="S1034" i="1"/>
  <c r="R1034" i="1"/>
  <c r="T1034" i="1" s="1"/>
  <c r="Q1034" i="1"/>
  <c r="U1033" i="1"/>
  <c r="S1033" i="1"/>
  <c r="R1033" i="1"/>
  <c r="T1033" i="1" s="1"/>
  <c r="Q1033" i="1"/>
  <c r="U1032" i="1"/>
  <c r="S1032" i="1"/>
  <c r="R1032" i="1"/>
  <c r="T1032" i="1" s="1"/>
  <c r="Q1032" i="1"/>
  <c r="U1031" i="1"/>
  <c r="S1031" i="1"/>
  <c r="R1031" i="1"/>
  <c r="T1031" i="1" s="1"/>
  <c r="Q1031" i="1"/>
  <c r="U1030" i="1"/>
  <c r="S1030" i="1"/>
  <c r="R1030" i="1"/>
  <c r="T1030" i="1" s="1"/>
  <c r="Q1030" i="1"/>
  <c r="U1029" i="1"/>
  <c r="S1029" i="1"/>
  <c r="R1029" i="1"/>
  <c r="T1029" i="1" s="1"/>
  <c r="Q1029" i="1"/>
  <c r="U1028" i="1"/>
  <c r="S1028" i="1"/>
  <c r="R1028" i="1"/>
  <c r="T1028" i="1" s="1"/>
  <c r="Q1028" i="1"/>
  <c r="U1027" i="1"/>
  <c r="S1027" i="1"/>
  <c r="R1027" i="1"/>
  <c r="T1027" i="1" s="1"/>
  <c r="Q1027" i="1"/>
  <c r="U1026" i="1"/>
  <c r="S1026" i="1"/>
  <c r="R1026" i="1"/>
  <c r="T1026" i="1" s="1"/>
  <c r="Q1026" i="1"/>
  <c r="U1025" i="1"/>
  <c r="S1025" i="1"/>
  <c r="R1025" i="1"/>
  <c r="T1025" i="1" s="1"/>
  <c r="Q1025" i="1"/>
  <c r="U1024" i="1"/>
  <c r="S1024" i="1"/>
  <c r="R1024" i="1"/>
  <c r="T1024" i="1" s="1"/>
  <c r="Q1024" i="1"/>
  <c r="U1023" i="1"/>
  <c r="S1023" i="1"/>
  <c r="R1023" i="1"/>
  <c r="T1023" i="1" s="1"/>
  <c r="Q1023" i="1"/>
  <c r="U1022" i="1"/>
  <c r="S1022" i="1"/>
  <c r="R1022" i="1"/>
  <c r="T1022" i="1" s="1"/>
  <c r="Q1022" i="1"/>
  <c r="U1021" i="1"/>
  <c r="S1021" i="1"/>
  <c r="R1021" i="1"/>
  <c r="T1021" i="1" s="1"/>
  <c r="Q1021" i="1"/>
  <c r="U1020" i="1"/>
  <c r="S1020" i="1"/>
  <c r="R1020" i="1"/>
  <c r="T1020" i="1" s="1"/>
  <c r="Q1020" i="1"/>
  <c r="U1019" i="1"/>
  <c r="S1019" i="1"/>
  <c r="R1019" i="1"/>
  <c r="T1019" i="1" s="1"/>
  <c r="Q1019" i="1"/>
  <c r="U1018" i="1"/>
  <c r="S1018" i="1"/>
  <c r="R1018" i="1"/>
  <c r="T1018" i="1" s="1"/>
  <c r="Q1018" i="1"/>
  <c r="U1017" i="1"/>
  <c r="T1017" i="1"/>
  <c r="S1017" i="1"/>
  <c r="R1017" i="1"/>
  <c r="Q1017" i="1"/>
  <c r="U1016" i="1"/>
  <c r="S1016" i="1"/>
  <c r="R1016" i="1"/>
  <c r="T1016" i="1" s="1"/>
  <c r="Q1016" i="1"/>
  <c r="U1015" i="1"/>
  <c r="S1015" i="1"/>
  <c r="R1015" i="1"/>
  <c r="T1015" i="1" s="1"/>
  <c r="Q1015" i="1"/>
  <c r="U1014" i="1"/>
  <c r="S1014" i="1"/>
  <c r="R1014" i="1"/>
  <c r="T1014" i="1" s="1"/>
  <c r="Q1014" i="1"/>
  <c r="U1013" i="1"/>
  <c r="S1013" i="1"/>
  <c r="R1013" i="1"/>
  <c r="T1013" i="1" s="1"/>
  <c r="Q1013" i="1"/>
  <c r="U1012" i="1"/>
  <c r="S1012" i="1"/>
  <c r="R1012" i="1"/>
  <c r="T1012" i="1" s="1"/>
  <c r="Q1012" i="1"/>
  <c r="U1011" i="1"/>
  <c r="S1011" i="1"/>
  <c r="R1011" i="1"/>
  <c r="T1011" i="1" s="1"/>
  <c r="Q1011" i="1"/>
  <c r="U1010" i="1"/>
  <c r="S1010" i="1"/>
  <c r="R1010" i="1"/>
  <c r="T1010" i="1" s="1"/>
  <c r="Q1010" i="1"/>
  <c r="U1009" i="1"/>
  <c r="T1009" i="1"/>
  <c r="S1009" i="1"/>
  <c r="R1009" i="1"/>
  <c r="Q1009" i="1"/>
  <c r="U1008" i="1"/>
  <c r="S1008" i="1"/>
  <c r="R1008" i="1"/>
  <c r="T1008" i="1" s="1"/>
  <c r="Q1008" i="1"/>
  <c r="U1007" i="1"/>
  <c r="S1007" i="1"/>
  <c r="R1007" i="1"/>
  <c r="T1007" i="1" s="1"/>
  <c r="Q1007" i="1"/>
  <c r="U1006" i="1"/>
  <c r="S1006" i="1"/>
  <c r="R1006" i="1"/>
  <c r="T1006" i="1" s="1"/>
  <c r="Q1006" i="1"/>
  <c r="U1005" i="1"/>
  <c r="S1005" i="1"/>
  <c r="R1005" i="1"/>
  <c r="T1005" i="1" s="1"/>
  <c r="Q1005" i="1"/>
  <c r="U1004" i="1"/>
  <c r="S1004" i="1"/>
  <c r="R1004" i="1"/>
  <c r="T1004" i="1" s="1"/>
  <c r="Q1004" i="1"/>
  <c r="U1003" i="1"/>
  <c r="S1003" i="1"/>
  <c r="R1003" i="1"/>
  <c r="T1003" i="1" s="1"/>
  <c r="Q1003" i="1"/>
  <c r="U1002" i="1"/>
  <c r="S1002" i="1"/>
  <c r="R1002" i="1"/>
  <c r="T1002" i="1" s="1"/>
  <c r="Q100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R802" i="1" l="1"/>
  <c r="T802" i="1" s="1"/>
  <c r="R803" i="1"/>
  <c r="T803" i="1" s="1"/>
  <c r="R804" i="1"/>
  <c r="T804" i="1" s="1"/>
  <c r="R805" i="1"/>
  <c r="T805" i="1" s="1"/>
  <c r="R806" i="1"/>
  <c r="T806" i="1" s="1"/>
  <c r="R807" i="1"/>
  <c r="T807" i="1" s="1"/>
  <c r="R808" i="1"/>
  <c r="T808" i="1" s="1"/>
  <c r="R809" i="1"/>
  <c r="T809" i="1" s="1"/>
  <c r="R810" i="1"/>
  <c r="T810" i="1" s="1"/>
  <c r="R811" i="1"/>
  <c r="T811" i="1" s="1"/>
  <c r="R812" i="1"/>
  <c r="T812" i="1" s="1"/>
  <c r="R813" i="1"/>
  <c r="T813" i="1" s="1"/>
  <c r="R814" i="1"/>
  <c r="T814" i="1" s="1"/>
  <c r="R815" i="1"/>
  <c r="T815" i="1" s="1"/>
  <c r="R816" i="1"/>
  <c r="T816" i="1" s="1"/>
  <c r="R817" i="1"/>
  <c r="T817" i="1" s="1"/>
  <c r="R818" i="1"/>
  <c r="T818" i="1" s="1"/>
  <c r="R819" i="1"/>
  <c r="T819" i="1" s="1"/>
  <c r="R820" i="1"/>
  <c r="T820" i="1" s="1"/>
  <c r="R821" i="1"/>
  <c r="T821" i="1" s="1"/>
  <c r="R822" i="1"/>
  <c r="T822" i="1" s="1"/>
  <c r="R823" i="1"/>
  <c r="T823" i="1" s="1"/>
  <c r="R824" i="1"/>
  <c r="T824" i="1" s="1"/>
  <c r="R825" i="1"/>
  <c r="T825" i="1" s="1"/>
  <c r="R826" i="1"/>
  <c r="T826" i="1" s="1"/>
  <c r="R827" i="1"/>
  <c r="T827" i="1" s="1"/>
  <c r="R828" i="1"/>
  <c r="T828" i="1" s="1"/>
  <c r="R829" i="1"/>
  <c r="T829" i="1" s="1"/>
  <c r="R830" i="1"/>
  <c r="T830" i="1" s="1"/>
  <c r="R831" i="1"/>
  <c r="T831" i="1" s="1"/>
  <c r="R832" i="1"/>
  <c r="T832" i="1" s="1"/>
  <c r="R833" i="1"/>
  <c r="T833" i="1" s="1"/>
  <c r="R834" i="1"/>
  <c r="T834" i="1" s="1"/>
  <c r="R835" i="1"/>
  <c r="T835" i="1" s="1"/>
  <c r="R836" i="1"/>
  <c r="T836" i="1" s="1"/>
  <c r="R837" i="1"/>
  <c r="T837" i="1" s="1"/>
  <c r="R838" i="1"/>
  <c r="T838" i="1" s="1"/>
  <c r="R839" i="1"/>
  <c r="T839" i="1" s="1"/>
  <c r="R840" i="1"/>
  <c r="T840" i="1" s="1"/>
  <c r="R841" i="1"/>
  <c r="T841" i="1" s="1"/>
  <c r="R842" i="1"/>
  <c r="T842" i="1" s="1"/>
  <c r="R843" i="1"/>
  <c r="T843" i="1" s="1"/>
  <c r="R844" i="1"/>
  <c r="T844" i="1" s="1"/>
  <c r="R845" i="1"/>
  <c r="T845" i="1" s="1"/>
  <c r="R846" i="1"/>
  <c r="T846" i="1" s="1"/>
  <c r="R847" i="1"/>
  <c r="T847" i="1" s="1"/>
  <c r="R848" i="1"/>
  <c r="T848" i="1" s="1"/>
  <c r="R849" i="1"/>
  <c r="T849" i="1" s="1"/>
  <c r="R850" i="1"/>
  <c r="T850" i="1" s="1"/>
  <c r="R851" i="1"/>
  <c r="T851" i="1" s="1"/>
  <c r="R852" i="1"/>
  <c r="T852" i="1" s="1"/>
  <c r="R853" i="1"/>
  <c r="T853" i="1" s="1"/>
  <c r="R854" i="1"/>
  <c r="T854" i="1" s="1"/>
  <c r="R855" i="1"/>
  <c r="T855" i="1" s="1"/>
  <c r="R856" i="1"/>
  <c r="T856" i="1" s="1"/>
  <c r="R857" i="1"/>
  <c r="T857" i="1" s="1"/>
  <c r="R858" i="1"/>
  <c r="T858" i="1" s="1"/>
  <c r="R859" i="1"/>
  <c r="T859" i="1" s="1"/>
  <c r="R860" i="1"/>
  <c r="T860" i="1" s="1"/>
  <c r="R861" i="1"/>
  <c r="T861" i="1" s="1"/>
  <c r="R862" i="1"/>
  <c r="T862" i="1" s="1"/>
  <c r="R863" i="1"/>
  <c r="T863" i="1" s="1"/>
  <c r="R864" i="1"/>
  <c r="T864" i="1" s="1"/>
  <c r="R865" i="1"/>
  <c r="T865" i="1" s="1"/>
  <c r="R866" i="1"/>
  <c r="T866" i="1" s="1"/>
  <c r="R867" i="1"/>
  <c r="T867" i="1" s="1"/>
  <c r="R868" i="1"/>
  <c r="T868" i="1" s="1"/>
  <c r="R869" i="1"/>
  <c r="T869" i="1" s="1"/>
  <c r="R870" i="1"/>
  <c r="T870" i="1" s="1"/>
  <c r="R871" i="1"/>
  <c r="T871" i="1" s="1"/>
  <c r="R872" i="1"/>
  <c r="T872" i="1" s="1"/>
  <c r="R873" i="1"/>
  <c r="T873" i="1" s="1"/>
  <c r="R874" i="1"/>
  <c r="T874" i="1" s="1"/>
  <c r="R875" i="1"/>
  <c r="T875" i="1" s="1"/>
  <c r="R876" i="1"/>
  <c r="T876" i="1" s="1"/>
  <c r="R877" i="1"/>
  <c r="T877" i="1" s="1"/>
  <c r="R878" i="1"/>
  <c r="T878" i="1" s="1"/>
  <c r="R879" i="1"/>
  <c r="T879" i="1" s="1"/>
  <c r="R880" i="1"/>
  <c r="T880" i="1" s="1"/>
  <c r="R881" i="1"/>
  <c r="T881" i="1" s="1"/>
  <c r="R882" i="1"/>
  <c r="T882" i="1" s="1"/>
  <c r="R883" i="1"/>
  <c r="T883" i="1" s="1"/>
  <c r="R884" i="1"/>
  <c r="T884" i="1" s="1"/>
  <c r="R885" i="1"/>
  <c r="T885" i="1" s="1"/>
  <c r="R886" i="1"/>
  <c r="T886" i="1" s="1"/>
  <c r="R887" i="1"/>
  <c r="T887" i="1" s="1"/>
  <c r="R888" i="1"/>
  <c r="T888" i="1" s="1"/>
  <c r="R889" i="1"/>
  <c r="T889" i="1" s="1"/>
  <c r="R890" i="1"/>
  <c r="T890" i="1" s="1"/>
  <c r="R891" i="1"/>
  <c r="T891" i="1" s="1"/>
  <c r="R892" i="1"/>
  <c r="T892" i="1" s="1"/>
  <c r="R893" i="1"/>
  <c r="T893" i="1" s="1"/>
  <c r="R894" i="1"/>
  <c r="T894" i="1" s="1"/>
  <c r="R895" i="1"/>
  <c r="T895" i="1" s="1"/>
  <c r="R896" i="1"/>
  <c r="T896" i="1" s="1"/>
  <c r="R897" i="1"/>
  <c r="T897" i="1" s="1"/>
  <c r="R898" i="1"/>
  <c r="T898" i="1" s="1"/>
  <c r="R899" i="1"/>
  <c r="T899" i="1" s="1"/>
  <c r="R900" i="1"/>
  <c r="T900" i="1" s="1"/>
  <c r="R901" i="1"/>
  <c r="T901" i="1" s="1"/>
  <c r="R902" i="1"/>
  <c r="T902" i="1" s="1"/>
  <c r="R903" i="1"/>
  <c r="T903" i="1" s="1"/>
  <c r="R904" i="1"/>
  <c r="T904" i="1" s="1"/>
  <c r="R905" i="1"/>
  <c r="T905" i="1" s="1"/>
  <c r="R906" i="1"/>
  <c r="T906" i="1" s="1"/>
  <c r="R907" i="1"/>
  <c r="T907" i="1" s="1"/>
  <c r="R908" i="1"/>
  <c r="T908" i="1" s="1"/>
  <c r="R909" i="1"/>
  <c r="T909" i="1" s="1"/>
  <c r="R910" i="1"/>
  <c r="T910" i="1" s="1"/>
  <c r="R911" i="1"/>
  <c r="T911" i="1" s="1"/>
  <c r="R912" i="1"/>
  <c r="T912" i="1" s="1"/>
  <c r="R913" i="1"/>
  <c r="T913" i="1" s="1"/>
  <c r="R914" i="1"/>
  <c r="T914" i="1" s="1"/>
  <c r="R915" i="1"/>
  <c r="T915" i="1" s="1"/>
  <c r="R916" i="1"/>
  <c r="T916" i="1" s="1"/>
  <c r="R917" i="1"/>
  <c r="T917" i="1" s="1"/>
  <c r="R918" i="1"/>
  <c r="T918" i="1" s="1"/>
  <c r="R919" i="1"/>
  <c r="T919" i="1" s="1"/>
  <c r="R920" i="1"/>
  <c r="T920" i="1" s="1"/>
  <c r="R921" i="1"/>
  <c r="T921" i="1" s="1"/>
  <c r="R922" i="1"/>
  <c r="T922" i="1" s="1"/>
  <c r="R923" i="1"/>
  <c r="T923" i="1" s="1"/>
  <c r="R924" i="1"/>
  <c r="T924" i="1" s="1"/>
  <c r="R925" i="1"/>
  <c r="T925" i="1" s="1"/>
  <c r="R926" i="1"/>
  <c r="T926" i="1" s="1"/>
  <c r="R927" i="1"/>
  <c r="T927" i="1" s="1"/>
  <c r="R928" i="1"/>
  <c r="T928" i="1" s="1"/>
  <c r="R929" i="1"/>
  <c r="T929" i="1" s="1"/>
  <c r="R930" i="1"/>
  <c r="T930" i="1" s="1"/>
  <c r="R931" i="1"/>
  <c r="T931" i="1" s="1"/>
  <c r="R932" i="1"/>
  <c r="T932" i="1" s="1"/>
  <c r="R933" i="1"/>
  <c r="T933" i="1" s="1"/>
  <c r="R934" i="1"/>
  <c r="T934" i="1" s="1"/>
  <c r="R935" i="1"/>
  <c r="T935" i="1" s="1"/>
  <c r="R936" i="1"/>
  <c r="T936" i="1" s="1"/>
  <c r="R937" i="1"/>
  <c r="T937" i="1" s="1"/>
  <c r="R938" i="1"/>
  <c r="T938" i="1" s="1"/>
  <c r="R939" i="1"/>
  <c r="T939" i="1" s="1"/>
  <c r="R940" i="1"/>
  <c r="T940" i="1" s="1"/>
  <c r="R941" i="1"/>
  <c r="T941" i="1" s="1"/>
  <c r="R942" i="1"/>
  <c r="T942" i="1" s="1"/>
  <c r="R943" i="1"/>
  <c r="T943" i="1" s="1"/>
  <c r="R944" i="1"/>
  <c r="T944" i="1" s="1"/>
  <c r="R945" i="1"/>
  <c r="T945" i="1" s="1"/>
  <c r="R946" i="1"/>
  <c r="T946" i="1" s="1"/>
  <c r="R947" i="1"/>
  <c r="T947" i="1" s="1"/>
  <c r="R948" i="1"/>
  <c r="T948" i="1" s="1"/>
  <c r="R949" i="1"/>
  <c r="T949" i="1" s="1"/>
  <c r="R950" i="1"/>
  <c r="T950" i="1" s="1"/>
  <c r="R951" i="1"/>
  <c r="T951" i="1" s="1"/>
  <c r="R952" i="1"/>
  <c r="T952" i="1" s="1"/>
  <c r="R953" i="1"/>
  <c r="T953" i="1" s="1"/>
  <c r="R954" i="1"/>
  <c r="T954" i="1" s="1"/>
  <c r="R955" i="1"/>
  <c r="T955" i="1" s="1"/>
  <c r="R956" i="1"/>
  <c r="T956" i="1" s="1"/>
  <c r="R957" i="1"/>
  <c r="T957" i="1" s="1"/>
  <c r="R958" i="1"/>
  <c r="T958" i="1" s="1"/>
  <c r="R959" i="1"/>
  <c r="T959" i="1" s="1"/>
  <c r="R960" i="1"/>
  <c r="T960" i="1" s="1"/>
  <c r="R961" i="1"/>
  <c r="T961" i="1" s="1"/>
  <c r="R962" i="1"/>
  <c r="T962" i="1" s="1"/>
  <c r="R963" i="1"/>
  <c r="T963" i="1" s="1"/>
  <c r="R964" i="1"/>
  <c r="T964" i="1" s="1"/>
  <c r="R965" i="1"/>
  <c r="T965" i="1" s="1"/>
  <c r="R966" i="1"/>
  <c r="T966" i="1" s="1"/>
  <c r="R967" i="1"/>
  <c r="T967" i="1" s="1"/>
  <c r="R968" i="1"/>
  <c r="T968" i="1" s="1"/>
  <c r="R969" i="1"/>
  <c r="T969" i="1" s="1"/>
  <c r="R970" i="1"/>
  <c r="T970" i="1" s="1"/>
  <c r="R971" i="1"/>
  <c r="T971" i="1" s="1"/>
  <c r="R972" i="1"/>
  <c r="T972" i="1" s="1"/>
  <c r="R973" i="1"/>
  <c r="T973" i="1" s="1"/>
  <c r="R974" i="1"/>
  <c r="T974" i="1" s="1"/>
  <c r="R975" i="1"/>
  <c r="T975" i="1" s="1"/>
  <c r="R976" i="1"/>
  <c r="T976" i="1" s="1"/>
  <c r="R977" i="1"/>
  <c r="T977" i="1" s="1"/>
  <c r="R978" i="1"/>
  <c r="T978" i="1" s="1"/>
  <c r="R979" i="1"/>
  <c r="T979" i="1" s="1"/>
  <c r="R980" i="1"/>
  <c r="T980" i="1" s="1"/>
  <c r="R981" i="1"/>
  <c r="T981" i="1" s="1"/>
  <c r="R982" i="1"/>
  <c r="T982" i="1" s="1"/>
  <c r="R983" i="1"/>
  <c r="T983" i="1" s="1"/>
  <c r="R984" i="1"/>
  <c r="T984" i="1" s="1"/>
  <c r="R985" i="1"/>
  <c r="T985" i="1" s="1"/>
  <c r="R986" i="1"/>
  <c r="T986" i="1" s="1"/>
  <c r="R987" i="1"/>
  <c r="T987" i="1" s="1"/>
  <c r="R988" i="1"/>
  <c r="T988" i="1" s="1"/>
  <c r="R989" i="1"/>
  <c r="T989" i="1" s="1"/>
  <c r="R990" i="1"/>
  <c r="T990" i="1" s="1"/>
  <c r="R991" i="1"/>
  <c r="T991" i="1" s="1"/>
  <c r="R992" i="1"/>
  <c r="T992" i="1" s="1"/>
  <c r="R993" i="1"/>
  <c r="T993" i="1" s="1"/>
  <c r="R994" i="1"/>
  <c r="T994" i="1" s="1"/>
  <c r="R995" i="1"/>
  <c r="T995" i="1" s="1"/>
  <c r="R996" i="1"/>
  <c r="T996" i="1" s="1"/>
  <c r="R997" i="1"/>
  <c r="T997" i="1" s="1"/>
  <c r="R998" i="1"/>
  <c r="T998" i="1" s="1"/>
  <c r="R999" i="1"/>
  <c r="T999" i="1" s="1"/>
  <c r="R1000" i="1"/>
  <c r="T1000" i="1" s="1"/>
  <c r="R1001" i="1"/>
  <c r="T1001" i="1" s="1"/>
  <c r="R602" i="1"/>
  <c r="T602" i="1" s="1"/>
  <c r="R603" i="1"/>
  <c r="T603" i="1" s="1"/>
  <c r="R604" i="1"/>
  <c r="T604" i="1" s="1"/>
  <c r="R605" i="1"/>
  <c r="T605" i="1" s="1"/>
  <c r="R606" i="1"/>
  <c r="T606" i="1" s="1"/>
  <c r="R607" i="1"/>
  <c r="T607" i="1" s="1"/>
  <c r="R608" i="1"/>
  <c r="T608" i="1" s="1"/>
  <c r="R609" i="1"/>
  <c r="T609" i="1" s="1"/>
  <c r="R610" i="1"/>
  <c r="T610" i="1" s="1"/>
  <c r="R611" i="1"/>
  <c r="T611" i="1" s="1"/>
  <c r="R612" i="1"/>
  <c r="T612" i="1" s="1"/>
  <c r="R613" i="1"/>
  <c r="T613" i="1" s="1"/>
  <c r="R614" i="1"/>
  <c r="T614" i="1" s="1"/>
  <c r="R615" i="1"/>
  <c r="T615" i="1" s="1"/>
  <c r="R616" i="1"/>
  <c r="T616" i="1" s="1"/>
  <c r="R617" i="1"/>
  <c r="T617" i="1" s="1"/>
  <c r="R618" i="1"/>
  <c r="T618" i="1" s="1"/>
  <c r="R619" i="1"/>
  <c r="T619" i="1" s="1"/>
  <c r="R620" i="1"/>
  <c r="T620" i="1" s="1"/>
  <c r="R621" i="1"/>
  <c r="T621" i="1" s="1"/>
  <c r="R622" i="1"/>
  <c r="T622" i="1" s="1"/>
  <c r="R623" i="1"/>
  <c r="T623" i="1" s="1"/>
  <c r="R624" i="1"/>
  <c r="T624" i="1" s="1"/>
  <c r="R625" i="1"/>
  <c r="T625" i="1" s="1"/>
  <c r="R626" i="1"/>
  <c r="T626" i="1" s="1"/>
  <c r="R627" i="1"/>
  <c r="T627" i="1" s="1"/>
  <c r="R628" i="1"/>
  <c r="T628" i="1" s="1"/>
  <c r="R629" i="1"/>
  <c r="T629" i="1" s="1"/>
  <c r="R630" i="1"/>
  <c r="T630" i="1" s="1"/>
  <c r="R631" i="1"/>
  <c r="T631" i="1" s="1"/>
  <c r="R632" i="1"/>
  <c r="T632" i="1" s="1"/>
  <c r="R633" i="1"/>
  <c r="T633" i="1" s="1"/>
  <c r="R634" i="1"/>
  <c r="T634" i="1" s="1"/>
  <c r="R635" i="1"/>
  <c r="T635" i="1" s="1"/>
  <c r="R636" i="1"/>
  <c r="T636" i="1" s="1"/>
  <c r="R637" i="1"/>
  <c r="T637" i="1" s="1"/>
  <c r="R638" i="1"/>
  <c r="T638" i="1" s="1"/>
  <c r="R639" i="1"/>
  <c r="T639" i="1" s="1"/>
  <c r="R640" i="1"/>
  <c r="T640" i="1" s="1"/>
  <c r="R641" i="1"/>
  <c r="T641" i="1" s="1"/>
  <c r="R642" i="1"/>
  <c r="T642" i="1" s="1"/>
  <c r="R643" i="1"/>
  <c r="T643" i="1" s="1"/>
  <c r="R644" i="1"/>
  <c r="T644" i="1" s="1"/>
  <c r="R645" i="1"/>
  <c r="T645" i="1" s="1"/>
  <c r="R646" i="1"/>
  <c r="T646" i="1" s="1"/>
  <c r="R647" i="1"/>
  <c r="T647" i="1" s="1"/>
  <c r="R648" i="1"/>
  <c r="T648" i="1" s="1"/>
  <c r="R649" i="1"/>
  <c r="T649" i="1" s="1"/>
  <c r="R650" i="1"/>
  <c r="T650" i="1" s="1"/>
  <c r="R651" i="1"/>
  <c r="T651" i="1" s="1"/>
  <c r="R652" i="1"/>
  <c r="T652" i="1" s="1"/>
  <c r="R653" i="1"/>
  <c r="T653" i="1" s="1"/>
  <c r="R654" i="1"/>
  <c r="T654" i="1" s="1"/>
  <c r="R655" i="1"/>
  <c r="T655" i="1" s="1"/>
  <c r="R656" i="1"/>
  <c r="T656" i="1" s="1"/>
  <c r="R657" i="1"/>
  <c r="T657" i="1" s="1"/>
  <c r="R658" i="1"/>
  <c r="T658" i="1" s="1"/>
  <c r="R659" i="1"/>
  <c r="T659" i="1" s="1"/>
  <c r="R660" i="1"/>
  <c r="T660" i="1" s="1"/>
  <c r="R661" i="1"/>
  <c r="T661" i="1" s="1"/>
  <c r="R662" i="1"/>
  <c r="T662" i="1" s="1"/>
  <c r="R663" i="1"/>
  <c r="T663" i="1" s="1"/>
  <c r="R664" i="1"/>
  <c r="T664" i="1" s="1"/>
  <c r="R665" i="1"/>
  <c r="T665" i="1" s="1"/>
  <c r="R666" i="1"/>
  <c r="T666" i="1" s="1"/>
  <c r="R667" i="1"/>
  <c r="T667" i="1" s="1"/>
  <c r="R668" i="1"/>
  <c r="T668" i="1" s="1"/>
  <c r="R669" i="1"/>
  <c r="T669" i="1" s="1"/>
  <c r="R670" i="1"/>
  <c r="T670" i="1" s="1"/>
  <c r="R671" i="1"/>
  <c r="T671" i="1" s="1"/>
  <c r="R672" i="1"/>
  <c r="T672" i="1" s="1"/>
  <c r="R673" i="1"/>
  <c r="T673" i="1" s="1"/>
  <c r="R674" i="1"/>
  <c r="T674" i="1" s="1"/>
  <c r="R675" i="1"/>
  <c r="T675" i="1" s="1"/>
  <c r="R676" i="1"/>
  <c r="T676" i="1" s="1"/>
  <c r="R677" i="1"/>
  <c r="T677" i="1" s="1"/>
  <c r="R678" i="1"/>
  <c r="T678" i="1" s="1"/>
  <c r="R679" i="1"/>
  <c r="T679" i="1" s="1"/>
  <c r="R680" i="1"/>
  <c r="T680" i="1" s="1"/>
  <c r="R681" i="1"/>
  <c r="T681" i="1" s="1"/>
  <c r="R682" i="1"/>
  <c r="T682" i="1" s="1"/>
  <c r="R683" i="1"/>
  <c r="T683" i="1" s="1"/>
  <c r="R684" i="1"/>
  <c r="T684" i="1" s="1"/>
  <c r="R685" i="1"/>
  <c r="T685" i="1" s="1"/>
  <c r="R686" i="1"/>
  <c r="T686" i="1" s="1"/>
  <c r="R687" i="1"/>
  <c r="T687" i="1" s="1"/>
  <c r="R688" i="1"/>
  <c r="T688" i="1" s="1"/>
  <c r="R689" i="1"/>
  <c r="T689" i="1" s="1"/>
  <c r="R690" i="1"/>
  <c r="T690" i="1" s="1"/>
  <c r="R691" i="1"/>
  <c r="T691" i="1" s="1"/>
  <c r="R692" i="1"/>
  <c r="T692" i="1" s="1"/>
  <c r="R693" i="1"/>
  <c r="T693" i="1" s="1"/>
  <c r="R694" i="1"/>
  <c r="T694" i="1" s="1"/>
  <c r="R695" i="1"/>
  <c r="T695" i="1" s="1"/>
  <c r="R696" i="1"/>
  <c r="T696" i="1" s="1"/>
  <c r="R697" i="1"/>
  <c r="T697" i="1" s="1"/>
  <c r="R698" i="1"/>
  <c r="T698" i="1" s="1"/>
  <c r="R699" i="1"/>
  <c r="T699" i="1" s="1"/>
  <c r="R700" i="1"/>
  <c r="T700" i="1" s="1"/>
  <c r="R701" i="1"/>
  <c r="T701" i="1" s="1"/>
  <c r="R702" i="1"/>
  <c r="T702" i="1" s="1"/>
  <c r="R703" i="1"/>
  <c r="T703" i="1" s="1"/>
  <c r="R704" i="1"/>
  <c r="T704" i="1" s="1"/>
  <c r="R705" i="1"/>
  <c r="T705" i="1" s="1"/>
  <c r="R706" i="1"/>
  <c r="T706" i="1" s="1"/>
  <c r="R707" i="1"/>
  <c r="T707" i="1" s="1"/>
  <c r="R708" i="1"/>
  <c r="T708" i="1" s="1"/>
  <c r="R709" i="1"/>
  <c r="T709" i="1" s="1"/>
  <c r="R710" i="1"/>
  <c r="T710" i="1" s="1"/>
  <c r="R711" i="1"/>
  <c r="T711" i="1" s="1"/>
  <c r="R712" i="1"/>
  <c r="T712" i="1" s="1"/>
  <c r="R713" i="1"/>
  <c r="T713" i="1" s="1"/>
  <c r="R714" i="1"/>
  <c r="T714" i="1" s="1"/>
  <c r="R715" i="1"/>
  <c r="T715" i="1" s="1"/>
  <c r="R716" i="1"/>
  <c r="T716" i="1" s="1"/>
  <c r="R717" i="1"/>
  <c r="T717" i="1" s="1"/>
  <c r="R718" i="1"/>
  <c r="T718" i="1" s="1"/>
  <c r="R719" i="1"/>
  <c r="T719" i="1" s="1"/>
  <c r="R720" i="1"/>
  <c r="T720" i="1" s="1"/>
  <c r="R721" i="1"/>
  <c r="T721" i="1" s="1"/>
  <c r="R722" i="1"/>
  <c r="T722" i="1" s="1"/>
  <c r="R723" i="1"/>
  <c r="T723" i="1" s="1"/>
  <c r="R724" i="1"/>
  <c r="T724" i="1" s="1"/>
  <c r="R725" i="1"/>
  <c r="T725" i="1" s="1"/>
  <c r="R726" i="1"/>
  <c r="T726" i="1" s="1"/>
  <c r="R727" i="1"/>
  <c r="T727" i="1" s="1"/>
  <c r="R728" i="1"/>
  <c r="T728" i="1" s="1"/>
  <c r="R729" i="1"/>
  <c r="T729" i="1" s="1"/>
  <c r="R730" i="1"/>
  <c r="T730" i="1" s="1"/>
  <c r="R731" i="1"/>
  <c r="T731" i="1" s="1"/>
  <c r="R732" i="1"/>
  <c r="T732" i="1" s="1"/>
  <c r="R733" i="1"/>
  <c r="T733" i="1" s="1"/>
  <c r="R734" i="1"/>
  <c r="T734" i="1" s="1"/>
  <c r="R735" i="1"/>
  <c r="T735" i="1" s="1"/>
  <c r="R736" i="1"/>
  <c r="T736" i="1" s="1"/>
  <c r="R737" i="1"/>
  <c r="T737" i="1" s="1"/>
  <c r="R738" i="1"/>
  <c r="T738" i="1" s="1"/>
  <c r="R739" i="1"/>
  <c r="T739" i="1" s="1"/>
  <c r="R740" i="1"/>
  <c r="T740" i="1" s="1"/>
  <c r="R741" i="1"/>
  <c r="T741" i="1" s="1"/>
  <c r="R742" i="1"/>
  <c r="T742" i="1" s="1"/>
  <c r="R743" i="1"/>
  <c r="T743" i="1" s="1"/>
  <c r="R744" i="1"/>
  <c r="T744" i="1" s="1"/>
  <c r="R745" i="1"/>
  <c r="T745" i="1" s="1"/>
  <c r="R746" i="1"/>
  <c r="T746" i="1" s="1"/>
  <c r="R747" i="1"/>
  <c r="T747" i="1" s="1"/>
  <c r="R748" i="1"/>
  <c r="T748" i="1" s="1"/>
  <c r="R749" i="1"/>
  <c r="T749" i="1" s="1"/>
  <c r="R750" i="1"/>
  <c r="T750" i="1" s="1"/>
  <c r="R751" i="1"/>
  <c r="T751" i="1" s="1"/>
  <c r="R752" i="1"/>
  <c r="T752" i="1" s="1"/>
  <c r="R753" i="1"/>
  <c r="T753" i="1" s="1"/>
  <c r="R754" i="1"/>
  <c r="T754" i="1" s="1"/>
  <c r="R755" i="1"/>
  <c r="T755" i="1" s="1"/>
  <c r="R756" i="1"/>
  <c r="T756" i="1" s="1"/>
  <c r="R757" i="1"/>
  <c r="T757" i="1" s="1"/>
  <c r="R758" i="1"/>
  <c r="T758" i="1" s="1"/>
  <c r="R759" i="1"/>
  <c r="T759" i="1" s="1"/>
  <c r="R760" i="1"/>
  <c r="T760" i="1" s="1"/>
  <c r="R761" i="1"/>
  <c r="T761" i="1" s="1"/>
  <c r="R762" i="1"/>
  <c r="T762" i="1" s="1"/>
  <c r="R763" i="1"/>
  <c r="T763" i="1" s="1"/>
  <c r="R764" i="1"/>
  <c r="T764" i="1" s="1"/>
  <c r="R765" i="1"/>
  <c r="T765" i="1" s="1"/>
  <c r="R766" i="1"/>
  <c r="T766" i="1" s="1"/>
  <c r="R767" i="1"/>
  <c r="T767" i="1" s="1"/>
  <c r="R768" i="1"/>
  <c r="T768" i="1" s="1"/>
  <c r="R769" i="1"/>
  <c r="T769" i="1" s="1"/>
  <c r="R770" i="1"/>
  <c r="T770" i="1" s="1"/>
  <c r="R771" i="1"/>
  <c r="T771" i="1" s="1"/>
  <c r="R772" i="1"/>
  <c r="T772" i="1" s="1"/>
  <c r="R773" i="1"/>
  <c r="T773" i="1" s="1"/>
  <c r="R774" i="1"/>
  <c r="T774" i="1" s="1"/>
  <c r="R775" i="1"/>
  <c r="T775" i="1" s="1"/>
  <c r="R776" i="1"/>
  <c r="T776" i="1" s="1"/>
  <c r="R777" i="1"/>
  <c r="T777" i="1" s="1"/>
  <c r="R778" i="1"/>
  <c r="T778" i="1" s="1"/>
  <c r="R779" i="1"/>
  <c r="T779" i="1" s="1"/>
  <c r="R780" i="1"/>
  <c r="T780" i="1" s="1"/>
  <c r="R781" i="1"/>
  <c r="T781" i="1" s="1"/>
  <c r="R782" i="1"/>
  <c r="T782" i="1" s="1"/>
  <c r="R783" i="1"/>
  <c r="T783" i="1" s="1"/>
  <c r="R784" i="1"/>
  <c r="T784" i="1" s="1"/>
  <c r="R785" i="1"/>
  <c r="T785" i="1" s="1"/>
  <c r="R786" i="1"/>
  <c r="T786" i="1" s="1"/>
  <c r="R787" i="1"/>
  <c r="T787" i="1" s="1"/>
  <c r="R788" i="1"/>
  <c r="T788" i="1" s="1"/>
  <c r="R789" i="1"/>
  <c r="T789" i="1" s="1"/>
  <c r="R790" i="1"/>
  <c r="T790" i="1" s="1"/>
  <c r="R791" i="1"/>
  <c r="T791" i="1" s="1"/>
  <c r="R792" i="1"/>
  <c r="T792" i="1" s="1"/>
  <c r="R793" i="1"/>
  <c r="T793" i="1" s="1"/>
  <c r="R794" i="1"/>
  <c r="T794" i="1" s="1"/>
  <c r="R795" i="1"/>
  <c r="T795" i="1" s="1"/>
  <c r="R796" i="1"/>
  <c r="T796" i="1" s="1"/>
  <c r="R797" i="1"/>
  <c r="T797" i="1" s="1"/>
  <c r="R798" i="1"/>
  <c r="T798" i="1" s="1"/>
  <c r="R799" i="1"/>
  <c r="T799" i="1" s="1"/>
  <c r="R800" i="1"/>
  <c r="T800" i="1" s="1"/>
  <c r="R801" i="1"/>
  <c r="T801" i="1" s="1"/>
  <c r="R402" i="1"/>
  <c r="T402" i="1" s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T411" i="1" s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T426" i="1" s="1"/>
  <c r="R427" i="1"/>
  <c r="T427" i="1" s="1"/>
  <c r="R428" i="1"/>
  <c r="T428" i="1" s="1"/>
  <c r="R429" i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T458" i="1" s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465" i="1"/>
  <c r="T465" i="1" s="1"/>
  <c r="R466" i="1"/>
  <c r="T466" i="1" s="1"/>
  <c r="R467" i="1"/>
  <c r="T467" i="1" s="1"/>
  <c r="R468" i="1"/>
  <c r="T468" i="1" s="1"/>
  <c r="R469" i="1"/>
  <c r="T469" i="1" s="1"/>
  <c r="R470" i="1"/>
  <c r="T470" i="1" s="1"/>
  <c r="R471" i="1"/>
  <c r="T471" i="1" s="1"/>
  <c r="R472" i="1"/>
  <c r="T472" i="1" s="1"/>
  <c r="R473" i="1"/>
  <c r="T473" i="1" s="1"/>
  <c r="R474" i="1"/>
  <c r="T474" i="1" s="1"/>
  <c r="R475" i="1"/>
  <c r="T475" i="1" s="1"/>
  <c r="R476" i="1"/>
  <c r="T476" i="1" s="1"/>
  <c r="R477" i="1"/>
  <c r="T477" i="1" s="1"/>
  <c r="R478" i="1"/>
  <c r="T478" i="1" s="1"/>
  <c r="R479" i="1"/>
  <c r="T479" i="1" s="1"/>
  <c r="R480" i="1"/>
  <c r="T480" i="1" s="1"/>
  <c r="R481" i="1"/>
  <c r="T481" i="1" s="1"/>
  <c r="R482" i="1"/>
  <c r="T482" i="1" s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T491" i="1" s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T505" i="1" s="1"/>
  <c r="R506" i="1"/>
  <c r="T506" i="1" s="1"/>
  <c r="R507" i="1"/>
  <c r="T507" i="1" s="1"/>
  <c r="R508" i="1"/>
  <c r="T508" i="1" s="1"/>
  <c r="R509" i="1"/>
  <c r="T509" i="1" s="1"/>
  <c r="R510" i="1"/>
  <c r="T510" i="1" s="1"/>
  <c r="R511" i="1"/>
  <c r="T511" i="1" s="1"/>
  <c r="R512" i="1"/>
  <c r="T512" i="1" s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T524" i="1" s="1"/>
  <c r="R525" i="1"/>
  <c r="T525" i="1" s="1"/>
  <c r="R526" i="1"/>
  <c r="T526" i="1" s="1"/>
  <c r="R527" i="1"/>
  <c r="T527" i="1" s="1"/>
  <c r="R528" i="1"/>
  <c r="T528" i="1" s="1"/>
  <c r="R529" i="1"/>
  <c r="T529" i="1" s="1"/>
  <c r="R530" i="1"/>
  <c r="T530" i="1" s="1"/>
  <c r="R531" i="1"/>
  <c r="T531" i="1" s="1"/>
  <c r="R532" i="1"/>
  <c r="T532" i="1" s="1"/>
  <c r="R533" i="1"/>
  <c r="T533" i="1" s="1"/>
  <c r="R534" i="1"/>
  <c r="T534" i="1" s="1"/>
  <c r="R535" i="1"/>
  <c r="T535" i="1" s="1"/>
  <c r="R536" i="1"/>
  <c r="T536" i="1" s="1"/>
  <c r="R537" i="1"/>
  <c r="T537" i="1" s="1"/>
  <c r="R538" i="1"/>
  <c r="T538" i="1" s="1"/>
  <c r="R539" i="1"/>
  <c r="T539" i="1" s="1"/>
  <c r="R540" i="1"/>
  <c r="T540" i="1" s="1"/>
  <c r="R541" i="1"/>
  <c r="T541" i="1" s="1"/>
  <c r="R542" i="1"/>
  <c r="T542" i="1" s="1"/>
  <c r="R543" i="1"/>
  <c r="T543" i="1" s="1"/>
  <c r="R544" i="1"/>
  <c r="T544" i="1" s="1"/>
  <c r="R545" i="1"/>
  <c r="T545" i="1" s="1"/>
  <c r="R546" i="1"/>
  <c r="T546" i="1" s="1"/>
  <c r="R547" i="1"/>
  <c r="T547" i="1" s="1"/>
  <c r="R548" i="1"/>
  <c r="T548" i="1" s="1"/>
  <c r="R549" i="1"/>
  <c r="T549" i="1" s="1"/>
  <c r="R550" i="1"/>
  <c r="T550" i="1" s="1"/>
  <c r="R551" i="1"/>
  <c r="T551" i="1" s="1"/>
  <c r="R552" i="1"/>
  <c r="T552" i="1" s="1"/>
  <c r="R553" i="1"/>
  <c r="T553" i="1" s="1"/>
  <c r="R554" i="1"/>
  <c r="T554" i="1" s="1"/>
  <c r="R555" i="1"/>
  <c r="T555" i="1" s="1"/>
  <c r="R556" i="1"/>
  <c r="T556" i="1" s="1"/>
  <c r="R557" i="1"/>
  <c r="T557" i="1" s="1"/>
  <c r="R558" i="1"/>
  <c r="T558" i="1" s="1"/>
  <c r="R559" i="1"/>
  <c r="T559" i="1" s="1"/>
  <c r="R560" i="1"/>
  <c r="T560" i="1" s="1"/>
  <c r="R561" i="1"/>
  <c r="T561" i="1" s="1"/>
  <c r="R562" i="1"/>
  <c r="T562" i="1" s="1"/>
  <c r="R563" i="1"/>
  <c r="T563" i="1" s="1"/>
  <c r="R564" i="1"/>
  <c r="T564" i="1" s="1"/>
  <c r="R565" i="1"/>
  <c r="T565" i="1" s="1"/>
  <c r="R566" i="1"/>
  <c r="T566" i="1" s="1"/>
  <c r="R567" i="1"/>
  <c r="T567" i="1" s="1"/>
  <c r="R568" i="1"/>
  <c r="T568" i="1" s="1"/>
  <c r="R569" i="1"/>
  <c r="T569" i="1" s="1"/>
  <c r="R570" i="1"/>
  <c r="T570" i="1" s="1"/>
  <c r="R571" i="1"/>
  <c r="T571" i="1" s="1"/>
  <c r="R572" i="1"/>
  <c r="T572" i="1" s="1"/>
  <c r="R573" i="1"/>
  <c r="T573" i="1" s="1"/>
  <c r="R574" i="1"/>
  <c r="T574" i="1" s="1"/>
  <c r="R575" i="1"/>
  <c r="T575" i="1" s="1"/>
  <c r="R576" i="1"/>
  <c r="T576" i="1" s="1"/>
  <c r="R577" i="1"/>
  <c r="T577" i="1" s="1"/>
  <c r="R578" i="1"/>
  <c r="T578" i="1" s="1"/>
  <c r="R579" i="1"/>
  <c r="T579" i="1" s="1"/>
  <c r="R580" i="1"/>
  <c r="T580" i="1" s="1"/>
  <c r="R581" i="1"/>
  <c r="T581" i="1" s="1"/>
  <c r="R582" i="1"/>
  <c r="T582" i="1" s="1"/>
  <c r="R583" i="1"/>
  <c r="T583" i="1" s="1"/>
  <c r="R584" i="1"/>
  <c r="T584" i="1" s="1"/>
  <c r="R585" i="1"/>
  <c r="T585" i="1" s="1"/>
  <c r="R586" i="1"/>
  <c r="T586" i="1" s="1"/>
  <c r="R587" i="1"/>
  <c r="T587" i="1" s="1"/>
  <c r="R588" i="1"/>
  <c r="T588" i="1" s="1"/>
  <c r="R589" i="1"/>
  <c r="T589" i="1" s="1"/>
  <c r="R590" i="1"/>
  <c r="T590" i="1" s="1"/>
  <c r="R591" i="1"/>
  <c r="T591" i="1" s="1"/>
  <c r="R592" i="1"/>
  <c r="T592" i="1" s="1"/>
  <c r="R593" i="1"/>
  <c r="T593" i="1" s="1"/>
  <c r="R594" i="1"/>
  <c r="T594" i="1" s="1"/>
  <c r="R595" i="1"/>
  <c r="T595" i="1" s="1"/>
  <c r="R596" i="1"/>
  <c r="T596" i="1" s="1"/>
  <c r="R597" i="1"/>
  <c r="T597" i="1" s="1"/>
  <c r="R598" i="1"/>
  <c r="T598" i="1" s="1"/>
  <c r="R599" i="1"/>
  <c r="T599" i="1" s="1"/>
  <c r="R600" i="1"/>
  <c r="T600" i="1" s="1"/>
  <c r="R601" i="1"/>
  <c r="T601" i="1" s="1"/>
  <c r="R202" i="1"/>
  <c r="T202" i="1" s="1"/>
  <c r="R203" i="1"/>
  <c r="T203" i="1" s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T211" i="1" s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T217" i="1" s="1"/>
  <c r="R218" i="1"/>
  <c r="T218" i="1" s="1"/>
  <c r="R219" i="1"/>
  <c r="T219" i="1" s="1"/>
  <c r="R220" i="1"/>
  <c r="T220" i="1" s="1"/>
  <c r="R221" i="1"/>
  <c r="T221" i="1" s="1"/>
  <c r="R222" i="1"/>
  <c r="T222" i="1" s="1"/>
  <c r="R223" i="1"/>
  <c r="T223" i="1" s="1"/>
  <c r="R224" i="1"/>
  <c r="T224" i="1" s="1"/>
  <c r="R225" i="1"/>
  <c r="T225" i="1" s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T236" i="1" s="1"/>
  <c r="R237" i="1"/>
  <c r="T237" i="1" s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T243" i="1" s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T251" i="1" s="1"/>
  <c r="R252" i="1"/>
  <c r="T252" i="1" s="1"/>
  <c r="R253" i="1"/>
  <c r="T253" i="1" s="1"/>
  <c r="R254" i="1"/>
  <c r="T254" i="1" s="1"/>
  <c r="R255" i="1"/>
  <c r="T255" i="1" s="1"/>
  <c r="R256" i="1"/>
  <c r="T256" i="1" s="1"/>
  <c r="R257" i="1"/>
  <c r="T257" i="1" s="1"/>
  <c r="R258" i="1"/>
  <c r="T258" i="1" s="1"/>
  <c r="R259" i="1"/>
  <c r="T259" i="1" s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T266" i="1" s="1"/>
  <c r="R267" i="1"/>
  <c r="T267" i="1" s="1"/>
  <c r="R268" i="1"/>
  <c r="T268" i="1" s="1"/>
  <c r="R269" i="1"/>
  <c r="T269" i="1" s="1"/>
  <c r="R270" i="1"/>
  <c r="T270" i="1" s="1"/>
  <c r="R271" i="1"/>
  <c r="T271" i="1" s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T281" i="1" s="1"/>
  <c r="R282" i="1"/>
  <c r="T282" i="1" s="1"/>
  <c r="R283" i="1"/>
  <c r="T283" i="1" s="1"/>
  <c r="R284" i="1"/>
  <c r="T284" i="1" s="1"/>
  <c r="R285" i="1"/>
  <c r="T285" i="1" s="1"/>
  <c r="R286" i="1"/>
  <c r="T286" i="1" s="1"/>
  <c r="R287" i="1"/>
  <c r="T287" i="1" s="1"/>
  <c r="R288" i="1"/>
  <c r="T288" i="1" s="1"/>
  <c r="R289" i="1"/>
  <c r="T289" i="1" s="1"/>
  <c r="R290" i="1"/>
  <c r="T290" i="1" s="1"/>
  <c r="R291" i="1"/>
  <c r="T291" i="1" s="1"/>
  <c r="R292" i="1"/>
  <c r="T292" i="1" s="1"/>
  <c r="R293" i="1"/>
  <c r="T293" i="1" s="1"/>
  <c r="R294" i="1"/>
  <c r="T294" i="1" s="1"/>
  <c r="R295" i="1"/>
  <c r="T295" i="1" s="1"/>
  <c r="R296" i="1"/>
  <c r="T296" i="1" s="1"/>
  <c r="R297" i="1"/>
  <c r="T297" i="1" s="1"/>
  <c r="R298" i="1"/>
  <c r="T298" i="1" s="1"/>
  <c r="R299" i="1"/>
  <c r="T299" i="1" s="1"/>
  <c r="R300" i="1"/>
  <c r="T300" i="1" s="1"/>
  <c r="R301" i="1"/>
  <c r="T301" i="1" s="1"/>
  <c r="R302" i="1"/>
  <c r="T302" i="1" s="1"/>
  <c r="R303" i="1"/>
  <c r="T303" i="1" s="1"/>
  <c r="R304" i="1"/>
  <c r="T304" i="1" s="1"/>
  <c r="R305" i="1"/>
  <c r="T305" i="1" s="1"/>
  <c r="R306" i="1"/>
  <c r="T306" i="1" s="1"/>
  <c r="R307" i="1"/>
  <c r="T307" i="1" s="1"/>
  <c r="R308" i="1"/>
  <c r="T308" i="1" s="1"/>
  <c r="R309" i="1"/>
  <c r="T309" i="1" s="1"/>
  <c r="R310" i="1"/>
  <c r="T310" i="1" s="1"/>
  <c r="R311" i="1"/>
  <c r="T311" i="1" s="1"/>
  <c r="R312" i="1"/>
  <c r="T312" i="1" s="1"/>
  <c r="R313" i="1"/>
  <c r="T313" i="1" s="1"/>
  <c r="R314" i="1"/>
  <c r="T314" i="1" s="1"/>
  <c r="R315" i="1"/>
  <c r="T315" i="1" s="1"/>
  <c r="R316" i="1"/>
  <c r="T316" i="1" s="1"/>
  <c r="R317" i="1"/>
  <c r="T317" i="1" s="1"/>
  <c r="R318" i="1"/>
  <c r="T318" i="1" s="1"/>
  <c r="R319" i="1"/>
  <c r="T319" i="1" s="1"/>
  <c r="R320" i="1"/>
  <c r="T320" i="1" s="1"/>
  <c r="R321" i="1"/>
  <c r="T321" i="1" s="1"/>
  <c r="R322" i="1"/>
  <c r="T322" i="1" s="1"/>
  <c r="R323" i="1"/>
  <c r="T323" i="1" s="1"/>
  <c r="R324" i="1"/>
  <c r="T324" i="1" s="1"/>
  <c r="R325" i="1"/>
  <c r="T325" i="1" s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T344" i="1" s="1"/>
  <c r="R345" i="1"/>
  <c r="T345" i="1" s="1"/>
  <c r="R346" i="1"/>
  <c r="T346" i="1" s="1"/>
  <c r="R347" i="1"/>
  <c r="T347" i="1" s="1"/>
  <c r="R348" i="1"/>
  <c r="T348" i="1" s="1"/>
  <c r="R349" i="1"/>
  <c r="T349" i="1" s="1"/>
  <c r="R350" i="1"/>
  <c r="T350" i="1" s="1"/>
  <c r="R351" i="1"/>
  <c r="T351" i="1" s="1"/>
  <c r="R352" i="1"/>
  <c r="T352" i="1" s="1"/>
  <c r="R353" i="1"/>
  <c r="T353" i="1" s="1"/>
  <c r="R354" i="1"/>
  <c r="T354" i="1" s="1"/>
  <c r="R355" i="1"/>
  <c r="T355" i="1" s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T363" i="1" s="1"/>
  <c r="R364" i="1"/>
  <c r="T364" i="1" s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T377" i="1" s="1"/>
  <c r="R378" i="1"/>
  <c r="T378" i="1" s="1"/>
  <c r="R379" i="1"/>
  <c r="T379" i="1" s="1"/>
  <c r="R380" i="1"/>
  <c r="T380" i="1" s="1"/>
  <c r="R381" i="1"/>
  <c r="T381" i="1" s="1"/>
  <c r="R382" i="1"/>
  <c r="T382" i="1" s="1"/>
  <c r="R383" i="1"/>
  <c r="T383" i="1" s="1"/>
  <c r="R384" i="1"/>
  <c r="T384" i="1" s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T391" i="1" s="1"/>
  <c r="R392" i="1"/>
  <c r="T392" i="1" s="1"/>
  <c r="R393" i="1"/>
  <c r="T393" i="1" s="1"/>
  <c r="R394" i="1"/>
  <c r="T394" i="1" s="1"/>
  <c r="R395" i="1"/>
  <c r="T395" i="1" s="1"/>
  <c r="R396" i="1"/>
  <c r="T396" i="1" s="1"/>
  <c r="R397" i="1"/>
  <c r="T397" i="1" s="1"/>
  <c r="R398" i="1"/>
  <c r="T398" i="1" s="1"/>
  <c r="R399" i="1"/>
  <c r="T399" i="1" s="1"/>
  <c r="R400" i="1"/>
  <c r="T400" i="1" s="1"/>
  <c r="R401" i="1"/>
  <c r="T401" i="1" s="1"/>
  <c r="R2" i="1"/>
  <c r="T2" i="1" s="1"/>
  <c r="R3" i="1"/>
  <c r="T3" i="1" s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T58" i="1" s="1"/>
  <c r="R59" i="1"/>
  <c r="T59" i="1" s="1"/>
  <c r="R60" i="1"/>
  <c r="T60" i="1" s="1"/>
  <c r="R61" i="1"/>
  <c r="T61" i="1" s="1"/>
  <c r="R62" i="1"/>
  <c r="T62" i="1" s="1"/>
  <c r="R63" i="1"/>
  <c r="T63" i="1" s="1"/>
  <c r="R64" i="1"/>
  <c r="T64" i="1" s="1"/>
  <c r="R65" i="1"/>
  <c r="T65" i="1" s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T121" i="1" s="1"/>
  <c r="R122" i="1"/>
  <c r="T122" i="1" s="1"/>
  <c r="R123" i="1"/>
  <c r="T123" i="1" s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T138" i="1" s="1"/>
  <c r="R139" i="1"/>
  <c r="T139" i="1" s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4" i="1"/>
  <c r="T154" i="1" s="1"/>
  <c r="R155" i="1"/>
  <c r="T155" i="1" s="1"/>
  <c r="R156" i="1"/>
  <c r="T156" i="1" s="1"/>
  <c r="R157" i="1"/>
  <c r="T157" i="1" s="1"/>
  <c r="R158" i="1"/>
  <c r="T158" i="1" s="1"/>
  <c r="R159" i="1"/>
  <c r="T159" i="1" s="1"/>
  <c r="R160" i="1"/>
  <c r="T160" i="1" s="1"/>
  <c r="R161" i="1"/>
  <c r="T161" i="1" s="1"/>
  <c r="R162" i="1"/>
  <c r="T162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T189" i="1" s="1"/>
  <c r="R190" i="1"/>
  <c r="T190" i="1" s="1"/>
  <c r="R191" i="1"/>
  <c r="T191" i="1" s="1"/>
  <c r="R192" i="1"/>
  <c r="T192" i="1" s="1"/>
  <c r="R193" i="1"/>
  <c r="T193" i="1" s="1"/>
  <c r="R194" i="1"/>
  <c r="T194" i="1" s="1"/>
  <c r="R195" i="1"/>
  <c r="T195" i="1" s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T201" i="1" s="1"/>
</calcChain>
</file>

<file path=xl/sharedStrings.xml><?xml version="1.0" encoding="utf-8"?>
<sst xmlns="http://schemas.openxmlformats.org/spreadsheetml/2006/main" count="18222" uniqueCount="178">
  <si>
    <t>Target_NoTarget</t>
  </si>
  <si>
    <t>rute</t>
  </si>
  <si>
    <t>correct_ans</t>
  </si>
  <si>
    <t>time</t>
  </si>
  <si>
    <t>trials.thisRepN</t>
  </si>
  <si>
    <t>trials.thisTrialN</t>
  </si>
  <si>
    <t>trials.thisN</t>
  </si>
  <si>
    <t>trials.thisIndex</t>
  </si>
  <si>
    <t>date</t>
  </si>
  <si>
    <t>frameRate</t>
  </si>
  <si>
    <t>expName</t>
  </si>
  <si>
    <t>session</t>
  </si>
  <si>
    <t>participant</t>
  </si>
  <si>
    <t>f</t>
  </si>
  <si>
    <t>34M_NE_O.png</t>
  </si>
  <si>
    <t>None</t>
  </si>
  <si>
    <t>2019_Feb_22_1806</t>
  </si>
  <si>
    <t>C_Tristeza</t>
  </si>
  <si>
    <t>LMR11M4</t>
  </si>
  <si>
    <t>e</t>
  </si>
  <si>
    <t>01F_SA_C.png</t>
  </si>
  <si>
    <t>space</t>
  </si>
  <si>
    <t>26M_NE_C.png</t>
  </si>
  <si>
    <t>25M_NE_C.png</t>
  </si>
  <si>
    <t>02F_SA_C.png</t>
  </si>
  <si>
    <t>09F_NE_C.png</t>
  </si>
  <si>
    <t>25M_SA_C.png</t>
  </si>
  <si>
    <t>03F_SA_C.png</t>
  </si>
  <si>
    <t>07F_NE_C.png</t>
  </si>
  <si>
    <t>24M_NE_C.png</t>
  </si>
  <si>
    <t>01F_NE_C.png</t>
  </si>
  <si>
    <t>10F_NE_O.png</t>
  </si>
  <si>
    <t>10F_SA_C.png</t>
  </si>
  <si>
    <t>34M_SA_C.png</t>
  </si>
  <si>
    <t>05F_NE_O.png</t>
  </si>
  <si>
    <t>02F_NE_C.png</t>
  </si>
  <si>
    <t>03F_NE_C.png</t>
  </si>
  <si>
    <t>29M_SA_C.png</t>
  </si>
  <si>
    <t>05F_SA_C.png</t>
  </si>
  <si>
    <t>26M_SA_C.png</t>
  </si>
  <si>
    <t>27M_NE_C.png</t>
  </si>
  <si>
    <t>36M_NE_O.png</t>
  </si>
  <si>
    <t>29M_NE_O.png</t>
  </si>
  <si>
    <t>27M_SA_C.png</t>
  </si>
  <si>
    <t>30M_SA_C.png</t>
  </si>
  <si>
    <t>30M_NE_O.png</t>
  </si>
  <si>
    <t>06F_SA_C.png</t>
  </si>
  <si>
    <t>24M_SA_C.png</t>
  </si>
  <si>
    <t>06F_NE_O.png</t>
  </si>
  <si>
    <t>09F_SA_C.png</t>
  </si>
  <si>
    <t>36M_SA_C.png</t>
  </si>
  <si>
    <t>07F_SA_C.png</t>
  </si>
  <si>
    <t>Etiquetas de fila</t>
  </si>
  <si>
    <t>Total general</t>
  </si>
  <si>
    <t>frecuente/infrecuente</t>
  </si>
  <si>
    <t>b</t>
  </si>
  <si>
    <t>28M_NE_O.png</t>
  </si>
  <si>
    <t>2019_Feb_22_1746</t>
  </si>
  <si>
    <t>C_Alegria</t>
  </si>
  <si>
    <t>LMR11M2</t>
  </si>
  <si>
    <t>a</t>
  </si>
  <si>
    <t>08F_HA_C.png</t>
  </si>
  <si>
    <t>28M_HA_C.png</t>
  </si>
  <si>
    <t>23M_NE_C.png</t>
  </si>
  <si>
    <t>33M_HA_C.png</t>
  </si>
  <si>
    <t>08F_NE_C.png</t>
  </si>
  <si>
    <t>23M_HA_C.png</t>
  </si>
  <si>
    <t>02F_NE_O.png</t>
  </si>
  <si>
    <t>07F_HA_C.png</t>
  </si>
  <si>
    <t>34M_HA_C.png</t>
  </si>
  <si>
    <t>36M_NE_C.png</t>
  </si>
  <si>
    <t>22M_HA_C.png</t>
  </si>
  <si>
    <t>26M_HA_C.png</t>
  </si>
  <si>
    <t>02F_HA_C.png</t>
  </si>
  <si>
    <t>03F_HA_C.png</t>
  </si>
  <si>
    <t>22M_NE_C.png</t>
  </si>
  <si>
    <t>25M_HA_C.png</t>
  </si>
  <si>
    <t>33M_NE_C.png</t>
  </si>
  <si>
    <t>36M_HA_C.png</t>
  </si>
  <si>
    <t>09F_HA_C.png</t>
  </si>
  <si>
    <t>05F_HA_C.png</t>
  </si>
  <si>
    <t>06F_HA_C.png</t>
  </si>
  <si>
    <t>01F_HA_C.png</t>
  </si>
  <si>
    <t>h</t>
  </si>
  <si>
    <t>2019_Feb_22_1816</t>
  </si>
  <si>
    <t>C_identidad</t>
  </si>
  <si>
    <t>LMR11M5</t>
  </si>
  <si>
    <t>g</t>
  </si>
  <si>
    <t>targetid.png</t>
  </si>
  <si>
    <t>34M_NE_C.png</t>
  </si>
  <si>
    <t>06F_NE_C.png</t>
  </si>
  <si>
    <t>32M_NE_C.png</t>
  </si>
  <si>
    <t>05F_NE_C.png</t>
  </si>
  <si>
    <t>35M_NE_C.png</t>
  </si>
  <si>
    <t>28M_NE_C.png</t>
  </si>
  <si>
    <t>d</t>
  </si>
  <si>
    <t>2019_Feb_22_1738</t>
  </si>
  <si>
    <t>C_Enojo</t>
  </si>
  <si>
    <t>LMR11M1</t>
  </si>
  <si>
    <t>23M_NE_O.png</t>
  </si>
  <si>
    <t>c</t>
  </si>
  <si>
    <t>25M_AN_C.png</t>
  </si>
  <si>
    <t>07F_NE_O.png</t>
  </si>
  <si>
    <t>05F_AN_C.png</t>
  </si>
  <si>
    <t>23M_AN_C.png</t>
  </si>
  <si>
    <t>08F_NE_O.png</t>
  </si>
  <si>
    <t>22M_AN_C.png</t>
  </si>
  <si>
    <t>34M_AN_C.png</t>
  </si>
  <si>
    <t>21M_NE_O.png</t>
  </si>
  <si>
    <t>20M_NE_C.png</t>
  </si>
  <si>
    <t>08F_AN_C.png</t>
  </si>
  <si>
    <t>09F_NE_O.png</t>
  </si>
  <si>
    <t>06F_AN_O.png</t>
  </si>
  <si>
    <t>01f_an_c.png</t>
  </si>
  <si>
    <t>26M_AN_O.png</t>
  </si>
  <si>
    <t>02f_an_o.png</t>
  </si>
  <si>
    <t>21M_AN_O.png</t>
  </si>
  <si>
    <t>24M_AN_O.png</t>
  </si>
  <si>
    <t>09F_AN_O.png</t>
  </si>
  <si>
    <t>20M_AN_O.png</t>
  </si>
  <si>
    <t>07F_AN_C.png</t>
  </si>
  <si>
    <t>10F_AN_C.png</t>
  </si>
  <si>
    <t>i</t>
  </si>
  <si>
    <t>2019_Feb_22_1755</t>
  </si>
  <si>
    <t>C_sexo</t>
  </si>
  <si>
    <t>LMR11M3</t>
  </si>
  <si>
    <t>j</t>
  </si>
  <si>
    <t>37M_NE_C.png</t>
  </si>
  <si>
    <t>Etiquetas de columna</t>
  </si>
  <si>
    <t>Frecuente</t>
  </si>
  <si>
    <t>Infrecuente</t>
  </si>
  <si>
    <t>Respuesta.keys</t>
  </si>
  <si>
    <t>Respuesta.corr</t>
  </si>
  <si>
    <t>Respuesta.rt</t>
  </si>
  <si>
    <t>RC</t>
  </si>
  <si>
    <t>TR</t>
  </si>
  <si>
    <t>Errores</t>
  </si>
  <si>
    <t>Total RC</t>
  </si>
  <si>
    <t>Tiempo respuesta</t>
  </si>
  <si>
    <t>Promedio de Tiempo respuesta</t>
  </si>
  <si>
    <t>Total TR</t>
  </si>
  <si>
    <t>Error</t>
  </si>
  <si>
    <t>Total Errores</t>
  </si>
  <si>
    <t>Grupo</t>
  </si>
  <si>
    <t>Grupo emoción</t>
  </si>
  <si>
    <t>pre/post</t>
  </si>
  <si>
    <t>Pre</t>
  </si>
  <si>
    <t>RC Pre</t>
  </si>
  <si>
    <t>TR Pre</t>
  </si>
  <si>
    <t>Errores Pre</t>
  </si>
  <si>
    <t>Resp correcta</t>
  </si>
  <si>
    <t>Actividad</t>
  </si>
  <si>
    <t>Enojo</t>
  </si>
  <si>
    <t>Tristeza</t>
  </si>
  <si>
    <t>RC Enojo</t>
  </si>
  <si>
    <t>TR Enojo</t>
  </si>
  <si>
    <t>Errores Enojo</t>
  </si>
  <si>
    <t>RC Tristeza</t>
  </si>
  <si>
    <t>TR Tristeza</t>
  </si>
  <si>
    <t>Errores Tristeza</t>
  </si>
  <si>
    <t>Alegría</t>
  </si>
  <si>
    <t>RC Alegría</t>
  </si>
  <si>
    <t>TR Alegría</t>
  </si>
  <si>
    <t>Errores Alegría</t>
  </si>
  <si>
    <t>Identidad</t>
  </si>
  <si>
    <t>Sexo</t>
  </si>
  <si>
    <t>RC Identidad</t>
  </si>
  <si>
    <t>TR Identidad</t>
  </si>
  <si>
    <t>Errores Identidad</t>
  </si>
  <si>
    <t>RC Sexo</t>
  </si>
  <si>
    <t>TR Sexo</t>
  </si>
  <si>
    <t>Errores Sexo</t>
  </si>
  <si>
    <t>Post</t>
  </si>
  <si>
    <t>RC Post</t>
  </si>
  <si>
    <t>TR Post</t>
  </si>
  <si>
    <t>Errores Post</t>
  </si>
  <si>
    <t>Participante</t>
  </si>
  <si>
    <t>LMR11M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</si>
</sst>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4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2">
    <dxf>
      <numFmt numFmtId="14" formatCode="0.0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4" formatCode="0.00%"/>
    </dxf>
    <dxf>
      <numFmt numFmtId="35" formatCode="_-* #,##0.00_-;\-* #,##0.00_-;_-* &quot;-&quot;??_-;_-@_-"/>
    </dxf>
    <dxf>
      <numFmt numFmtId="14" formatCode="0.00%"/>
    </dxf>
    <dxf>
      <numFmt numFmtId="35" formatCode="_-* #,##0.00_-;\-* #,##0.0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4" formatCode="0.00%"/>
    </dxf>
    <dxf>
      <numFmt numFmtId="35" formatCode="_-* #,##0.00_-;\-* #,##0.00_-;_-* &quot;-&quot;??_-;_-@_-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[Actividades entrenamiento.xlsx]% RC!TablaDinámica2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RC'!$B$1:$B$2</c:f>
              <c:strCache>
                <c:ptCount val="1"/>
                <c:pt idx="0">
                  <c:v>Alegría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'% RC'!$A$3:$A$6</c:f>
              <c:multiLvlStrCache>
                <c:ptCount val="2"/>
                <c:lvl>
                  <c:pt idx="0">
                    <c:v>Pre</c:v>
                  </c:pt>
                  <c:pt idx="1">
                    <c:v>Post</c:v>
                  </c:pt>
                </c:lvl>
                <c:lvl>
                  <c:pt idx="0">
                    <c:v>Grupo emoción</c:v>
                  </c:pt>
                </c:lvl>
              </c:multiLvlStrCache>
            </c:multiLvlStrRef>
          </c:cat>
          <c:val>
            <c:numRef>
              <c:f>'% RC'!$B$3:$B$6</c:f>
              <c:numCache>
                <c:formatCode>_(* #,##0.00_);_(* \(#,##0.00\);_(* "-"??_);_(@_)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6-4998-8B7A-B206217CC9F1}"/>
            </c:ext>
          </c:extLst>
        </c:ser>
        <c:ser>
          <c:idx val="1"/>
          <c:order val="1"/>
          <c:tx>
            <c:strRef>
              <c:f>'% RC'!$C$1:$C$2</c:f>
              <c:strCache>
                <c:ptCount val="1"/>
                <c:pt idx="0">
                  <c:v>Tristeza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'% RC'!$A$3:$A$6</c:f>
              <c:multiLvlStrCache>
                <c:ptCount val="2"/>
                <c:lvl>
                  <c:pt idx="0">
                    <c:v>Pre</c:v>
                  </c:pt>
                  <c:pt idx="1">
                    <c:v>Post</c:v>
                  </c:pt>
                </c:lvl>
                <c:lvl>
                  <c:pt idx="0">
                    <c:v>Grupo emoción</c:v>
                  </c:pt>
                </c:lvl>
              </c:multiLvlStrCache>
            </c:multiLvlStrRef>
          </c:cat>
          <c:val>
            <c:numRef>
              <c:f>'% RC'!$C$3:$C$6</c:f>
              <c:numCache>
                <c:formatCode>_(* #,##0.00_);_(* \(#,##0.00\);_(* "-"??_);_(@_)</c:formatCode>
                <c:ptCount val="2"/>
                <c:pt idx="0">
                  <c:v>97.5</c:v>
                </c:pt>
                <c:pt idx="1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96-4998-8B7A-B206217CC9F1}"/>
            </c:ext>
          </c:extLst>
        </c:ser>
        <c:ser>
          <c:idx val="2"/>
          <c:order val="2"/>
          <c:tx>
            <c:strRef>
              <c:f>'% RC'!$D$1:$D$2</c:f>
              <c:strCache>
                <c:ptCount val="1"/>
                <c:pt idx="0">
                  <c:v>Enojo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'% RC'!$A$3:$A$6</c:f>
              <c:multiLvlStrCache>
                <c:ptCount val="2"/>
                <c:lvl>
                  <c:pt idx="0">
                    <c:v>Pre</c:v>
                  </c:pt>
                  <c:pt idx="1">
                    <c:v>Post</c:v>
                  </c:pt>
                </c:lvl>
                <c:lvl>
                  <c:pt idx="0">
                    <c:v>Grupo emoción</c:v>
                  </c:pt>
                </c:lvl>
              </c:multiLvlStrCache>
            </c:multiLvlStrRef>
          </c:cat>
          <c:val>
            <c:numRef>
              <c:f>'% RC'!$D$3:$D$6</c:f>
              <c:numCache>
                <c:formatCode>_(* #,##0.00_);_(* \(#,##0.00\);_(* "-"??_);_(@_)</c:formatCode>
                <c:ptCount val="2"/>
                <c:pt idx="0">
                  <c:v>96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96-4998-8B7A-B206217CC9F1}"/>
            </c:ext>
          </c:extLst>
        </c:ser>
        <c:ser>
          <c:idx val="3"/>
          <c:order val="3"/>
          <c:tx>
            <c:strRef>
              <c:f>'% RC'!$E$1:$E$2</c:f>
              <c:strCache>
                <c:ptCount val="1"/>
                <c:pt idx="0">
                  <c:v>Identidad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'% RC'!$A$3:$A$6</c:f>
              <c:multiLvlStrCache>
                <c:ptCount val="2"/>
                <c:lvl>
                  <c:pt idx="0">
                    <c:v>Pre</c:v>
                  </c:pt>
                  <c:pt idx="1">
                    <c:v>Post</c:v>
                  </c:pt>
                </c:lvl>
                <c:lvl>
                  <c:pt idx="0">
                    <c:v>Grupo emoción</c:v>
                  </c:pt>
                </c:lvl>
              </c:multiLvlStrCache>
            </c:multiLvlStrRef>
          </c:cat>
          <c:val>
            <c:numRef>
              <c:f>'% RC'!$E$3:$E$6</c:f>
              <c:numCache>
                <c:formatCode>_(* #,##0.00_);_(* \(#,##0.00\);_(* "-"??_);_(@_)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96-4998-8B7A-B206217CC9F1}"/>
            </c:ext>
          </c:extLst>
        </c:ser>
        <c:ser>
          <c:idx val="4"/>
          <c:order val="4"/>
          <c:tx>
            <c:strRef>
              <c:f>'% RC'!$F$1:$F$2</c:f>
              <c:strCache>
                <c:ptCount val="1"/>
                <c:pt idx="0">
                  <c:v>Sexo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'% RC'!$A$3:$A$6</c:f>
              <c:multiLvlStrCache>
                <c:ptCount val="2"/>
                <c:lvl>
                  <c:pt idx="0">
                    <c:v>Pre</c:v>
                  </c:pt>
                  <c:pt idx="1">
                    <c:v>Post</c:v>
                  </c:pt>
                </c:lvl>
                <c:lvl>
                  <c:pt idx="0">
                    <c:v>Grupo emoción</c:v>
                  </c:pt>
                </c:lvl>
              </c:multiLvlStrCache>
            </c:multiLvlStrRef>
          </c:cat>
          <c:val>
            <c:numRef>
              <c:f>'% RC'!$F$3:$F$6</c:f>
              <c:numCache>
                <c:formatCode>_(* #,##0.00_);_(* \(#,##0.00\);_(* "-"??_);_(@_)</c:formatCode>
                <c:ptCount val="2"/>
                <c:pt idx="0">
                  <c:v>92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96-4998-8B7A-B206217CC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477935"/>
        <c:axId val="892034143"/>
      </c:barChart>
      <c:catAx>
        <c:axId val="190947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2034143"/>
        <c:crosses val="autoZero"/>
        <c:auto val="1"/>
        <c:lblAlgn val="ctr"/>
        <c:lblOffset val="100"/>
        <c:noMultiLvlLbl val="0"/>
      </c:catAx>
      <c:valAx>
        <c:axId val="89203414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 Respuestas correctas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947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[Actividades entrenamiento.xlsx]TR!TablaDinámica2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TR!$B$1:$B$2</c:f>
              <c:strCache>
                <c:ptCount val="1"/>
                <c:pt idx="0">
                  <c:v>Alegría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TR!$A$3:$A$6</c:f>
              <c:multiLvlStrCache>
                <c:ptCount val="2"/>
                <c:lvl>
                  <c:pt idx="0">
                    <c:v>Pre</c:v>
                  </c:pt>
                  <c:pt idx="1">
                    <c:v>Post</c:v>
                  </c:pt>
                </c:lvl>
                <c:lvl>
                  <c:pt idx="0">
                    <c:v>Grupo emoción</c:v>
                  </c:pt>
                </c:lvl>
              </c:multiLvlStrCache>
            </c:multiLvlStrRef>
          </c:cat>
          <c:val>
            <c:numRef>
              <c:f>TR!$B$3:$B$6</c:f>
              <c:numCache>
                <c:formatCode>_(* #,##0.00_);_(* \(#,##0.00\);_(* "-"??_);_(@_)</c:formatCode>
                <c:ptCount val="2"/>
                <c:pt idx="0">
                  <c:v>0.5595223298762334</c:v>
                </c:pt>
                <c:pt idx="1">
                  <c:v>0.5595223298762334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B-47E2-BDBC-92F5BE87FD6B}"/>
            </c:ext>
          </c:extLst>
        </c:ser>
        <c:ser>
          <c:idx val="1"/>
          <c:order val="1"/>
          <c:tx>
            <c:strRef>
              <c:f>TR!$C$1:$C$2</c:f>
              <c:strCache>
                <c:ptCount val="1"/>
                <c:pt idx="0">
                  <c:v>Tristeza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TR!$A$3:$A$6</c:f>
              <c:multiLvlStrCache>
                <c:ptCount val="2"/>
                <c:lvl>
                  <c:pt idx="0">
                    <c:v>Pre</c:v>
                  </c:pt>
                  <c:pt idx="1">
                    <c:v>Post</c:v>
                  </c:pt>
                </c:lvl>
                <c:lvl>
                  <c:pt idx="0">
                    <c:v>Grupo emoción</c:v>
                  </c:pt>
                </c:lvl>
              </c:multiLvlStrCache>
            </c:multiLvlStrRef>
          </c:cat>
          <c:val>
            <c:numRef>
              <c:f>TR!$C$3:$C$6</c:f>
              <c:numCache>
                <c:formatCode>_(* #,##0.00_);_(* \(#,##0.00\);_(* "-"??_);_(@_)</c:formatCode>
                <c:ptCount val="2"/>
                <c:pt idx="0">
                  <c:v>0.6087788167060536</c:v>
                </c:pt>
                <c:pt idx="1">
                  <c:v>0.6087788167060536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B-47E2-BDBC-92F5BE87FD6B}"/>
            </c:ext>
          </c:extLst>
        </c:ser>
        <c:ser>
          <c:idx val="2"/>
          <c:order val="2"/>
          <c:tx>
            <c:strRef>
              <c:f>TR!$D$1:$D$2</c:f>
              <c:strCache>
                <c:ptCount val="1"/>
                <c:pt idx="0">
                  <c:v>Enojo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TR!$A$3:$A$6</c:f>
              <c:multiLvlStrCache>
                <c:ptCount val="2"/>
                <c:lvl>
                  <c:pt idx="0">
                    <c:v>Pre</c:v>
                  </c:pt>
                  <c:pt idx="1">
                    <c:v>Post</c:v>
                  </c:pt>
                </c:lvl>
                <c:lvl>
                  <c:pt idx="0">
                    <c:v>Grupo emoción</c:v>
                  </c:pt>
                </c:lvl>
              </c:multiLvlStrCache>
            </c:multiLvlStrRef>
          </c:cat>
          <c:val>
            <c:numRef>
              <c:f>TR!$D$3:$D$6</c:f>
              <c:numCache>
                <c:formatCode>_(* #,##0.00_);_(* \(#,##0.00\);_(* "-"??_);_(@_)</c:formatCode>
                <c:ptCount val="2"/>
                <c:pt idx="0">
                  <c:v>0.56612014639429642</c:v>
                </c:pt>
                <c:pt idx="1">
                  <c:v>0.56612014639429642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B-47E2-BDBC-92F5BE87FD6B}"/>
            </c:ext>
          </c:extLst>
        </c:ser>
        <c:ser>
          <c:idx val="3"/>
          <c:order val="3"/>
          <c:tx>
            <c:strRef>
              <c:f>TR!$E$1:$E$2</c:f>
              <c:strCache>
                <c:ptCount val="1"/>
                <c:pt idx="0">
                  <c:v>Identidad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TR!$A$3:$A$6</c:f>
              <c:multiLvlStrCache>
                <c:ptCount val="2"/>
                <c:lvl>
                  <c:pt idx="0">
                    <c:v>Pre</c:v>
                  </c:pt>
                  <c:pt idx="1">
                    <c:v>Post</c:v>
                  </c:pt>
                </c:lvl>
                <c:lvl>
                  <c:pt idx="0">
                    <c:v>Grupo emoción</c:v>
                  </c:pt>
                </c:lvl>
              </c:multiLvlStrCache>
            </c:multiLvlStrRef>
          </c:cat>
          <c:val>
            <c:numRef>
              <c:f>TR!$E$3:$E$6</c:f>
              <c:numCache>
                <c:formatCode>_(* #,##0.00_);_(* \(#,##0.00\);_(* "-"??_);_(@_)</c:formatCode>
                <c:ptCount val="2"/>
                <c:pt idx="0">
                  <c:v>0.48460975061173334</c:v>
                </c:pt>
                <c:pt idx="1">
                  <c:v>0.48460975061173334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BB-47E2-BDBC-92F5BE87FD6B}"/>
            </c:ext>
          </c:extLst>
        </c:ser>
        <c:ser>
          <c:idx val="4"/>
          <c:order val="4"/>
          <c:tx>
            <c:strRef>
              <c:f>TR!$F$1:$F$2</c:f>
              <c:strCache>
                <c:ptCount val="1"/>
                <c:pt idx="0">
                  <c:v>Sexo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TR!$A$3:$A$6</c:f>
              <c:multiLvlStrCache>
                <c:ptCount val="2"/>
                <c:lvl>
                  <c:pt idx="0">
                    <c:v>Pre</c:v>
                  </c:pt>
                  <c:pt idx="1">
                    <c:v>Post</c:v>
                  </c:pt>
                </c:lvl>
                <c:lvl>
                  <c:pt idx="0">
                    <c:v>Grupo emoción</c:v>
                  </c:pt>
                </c:lvl>
              </c:multiLvlStrCache>
            </c:multiLvlStrRef>
          </c:cat>
          <c:val>
            <c:numRef>
              <c:f>TR!$F$3:$F$6</c:f>
              <c:numCache>
                <c:formatCode>_(* #,##0.00_);_(* \(#,##0.00\);_(* "-"??_);_(@_)</c:formatCode>
                <c:ptCount val="2"/>
                <c:pt idx="0">
                  <c:v>0.59265883256338625</c:v>
                </c:pt>
                <c:pt idx="1">
                  <c:v>0.59265883256338625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BB-47E2-BDBC-92F5BE87F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477935"/>
        <c:axId val="892034143"/>
      </c:barChart>
      <c:catAx>
        <c:axId val="190947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2034143"/>
        <c:crosses val="autoZero"/>
        <c:auto val="1"/>
        <c:lblAlgn val="ctr"/>
        <c:lblOffset val="100"/>
        <c:noMultiLvlLbl val="0"/>
      </c:catAx>
      <c:valAx>
        <c:axId val="89203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Tiempos de respuesta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947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1196340</xdr:colOff>
      <xdr:row>1</xdr:row>
      <xdr:rowOff>118110</xdr:rowOff>
    </xdr:from>
    <xdr:to>
      <xdr:col>7</xdr:col>
      <xdr:colOff>327660</xdr:colOff>
      <xdr:row>16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862B74-8AC5-4191-B5E2-98D3AADD8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1230630</xdr:colOff>
      <xdr:row>1</xdr:row>
      <xdr:rowOff>171450</xdr:rowOff>
    </xdr:from>
    <xdr:to>
      <xdr:col>8</xdr:col>
      <xdr:colOff>30480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DCCB81-5D27-495A-B0E7-200282C34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Benavides Herrera" refreshedDate="43532.537934837965" createdVersion="6" refreshedVersion="6" minRefreshableVersion="3" recordCount="2000" xr:uid="{00000000-000A-0000-FFFF-FFFF5C000000}">
  <cacheSource type="worksheet">
    <worksheetSource name="Tabla1"/>
  </cacheSource>
  <cacheFields count="24">
    <cacheField name="Target_NoTarget" numFmtId="0">
      <sharedItems/>
    </cacheField>
    <cacheField name="rute" numFmtId="0">
      <sharedItems/>
    </cacheField>
    <cacheField name="correct_ans" numFmtId="0">
      <sharedItems/>
    </cacheField>
    <cacheField name="time" numFmtId="0">
      <sharedItems containsSemiMixedTypes="0" containsString="0" containsNumber="1" minValue="0.8" maxValue="1.3"/>
    </cacheField>
    <cacheField name="trials.thisRepN" numFmtId="0">
      <sharedItems containsSemiMixedTypes="0" containsString="0" containsNumber="1" containsInteger="1" minValue="0" maxValue="0"/>
    </cacheField>
    <cacheField name="trials.thisTrialN" numFmtId="0">
      <sharedItems containsSemiMixedTypes="0" containsString="0" containsNumber="1" containsInteger="1" minValue="0" maxValue="199"/>
    </cacheField>
    <cacheField name="trials.thisN" numFmtId="0">
      <sharedItems containsSemiMixedTypes="0" containsString="0" containsNumber="1" containsInteger="1" minValue="0" maxValue="199"/>
    </cacheField>
    <cacheField name="trials.thisIndex" numFmtId="0">
      <sharedItems containsSemiMixedTypes="0" containsString="0" containsNumber="1" containsInteger="1" minValue="0" maxValue="199"/>
    </cacheField>
    <cacheField name="Respuesta.keys" numFmtId="0">
      <sharedItems/>
    </cacheField>
    <cacheField name="Respuesta.corr" numFmtId="0">
      <sharedItems containsSemiMixedTypes="0" containsString="0" containsNumber="1" containsInteger="1" minValue="0" maxValue="1"/>
    </cacheField>
    <cacheField name="Respuesta.rt" numFmtId="0">
      <sharedItems containsString="0" containsBlank="1" containsNumber="1" minValue="0.34373012464500002" maxValue="1.0617400934000001"/>
    </cacheField>
    <cacheField name="date" numFmtId="0">
      <sharedItems/>
    </cacheField>
    <cacheField name="frameRate" numFmtId="0">
      <sharedItems containsSemiMixedTypes="0" containsString="0" containsNumber="1" minValue="59.810667979371502" maxValue="60.018062961364201"/>
    </cacheField>
    <cacheField name="expName" numFmtId="0">
      <sharedItems/>
    </cacheField>
    <cacheField name="session" numFmtId="0">
      <sharedItems containsSemiMixedTypes="0" containsString="0" containsNumber="1" containsInteger="1" minValue="1" maxValue="1"/>
    </cacheField>
    <cacheField name="participant" numFmtId="0">
      <sharedItems/>
    </cacheField>
    <cacheField name="Actividad" numFmtId="0">
      <sharedItems count="6">
        <s v="Tristeza"/>
        <s v="Alegría"/>
        <s v="Identidad"/>
        <s v="Enojo"/>
        <s v="Sexo"/>
        <s v="Alegria" u="1"/>
      </sharedItems>
    </cacheField>
    <cacheField name="frecuente/infrecuente" numFmtId="0">
      <sharedItems count="2">
        <s v="Frecuente"/>
        <s v="Infrecuente"/>
      </sharedItems>
    </cacheField>
    <cacheField name="Resp correcta" numFmtId="0">
      <sharedItems containsSemiMixedTypes="0" containsString="0" containsNumber="1" containsInteger="1" minValue="0" maxValue="100"/>
    </cacheField>
    <cacheField name="Tiempo respuesta" numFmtId="0">
      <sharedItems containsMixedTypes="1" containsNumber="1" minValue="0.34373012464500002" maxValue="1.0617400934000001"/>
    </cacheField>
    <cacheField name="Error" numFmtId="0">
      <sharedItems containsSemiMixedTypes="0" containsString="0" containsNumber="1" containsInteger="1" minValue="0" maxValue="1"/>
    </cacheField>
    <cacheField name="Grupo" numFmtId="0">
      <sharedItems count="1">
        <s v="Grupo emoción"/>
      </sharedItems>
    </cacheField>
    <cacheField name="pre/post" numFmtId="0">
      <sharedItems count="2">
        <s v="Pre"/>
        <s v="Post"/>
      </sharedItems>
    </cacheField>
    <cacheField name="Participante" numFmtId="0">
      <sharedItems count="1">
        <s v="LMR11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f"/>
    <s v="34M_NE_O.png"/>
    <s v="None"/>
    <n v="1.3"/>
    <n v="0"/>
    <n v="0"/>
    <n v="0"/>
    <n v="0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01F_SA_C.png"/>
    <s v="space"/>
    <n v="1.3"/>
    <n v="0"/>
    <n v="1"/>
    <n v="1"/>
    <n v="1"/>
    <s v="space"/>
    <n v="1"/>
    <n v="0.63980955863400002"/>
    <s v="2019_Feb_22_1806"/>
    <n v="59.897373193039002"/>
    <s v="C_Tristeza"/>
    <n v="1"/>
    <s v="LMR11M4"/>
    <x v="0"/>
    <x v="1"/>
    <n v="100"/>
    <n v="0.63980955863400002"/>
    <n v="0"/>
    <x v="0"/>
    <x v="0"/>
    <x v="0"/>
  </r>
  <r>
    <s v="f"/>
    <s v="26M_NE_C.png"/>
    <s v="None"/>
    <n v="1.3"/>
    <n v="0"/>
    <n v="2"/>
    <n v="2"/>
    <n v="2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26M_NE_C.png"/>
    <s v="None"/>
    <n v="0.8"/>
    <n v="0"/>
    <n v="3"/>
    <n v="3"/>
    <n v="3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25M_NE_C.png"/>
    <s v="None"/>
    <n v="1.3"/>
    <n v="0"/>
    <n v="4"/>
    <n v="4"/>
    <n v="4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02F_SA_C.png"/>
    <s v="space"/>
    <n v="0.8"/>
    <n v="0"/>
    <n v="5"/>
    <n v="5"/>
    <n v="5"/>
    <s v="space"/>
    <n v="1"/>
    <n v="0.686348790303"/>
    <s v="2019_Feb_22_1806"/>
    <n v="59.897373193039002"/>
    <s v="C_Tristeza"/>
    <n v="1"/>
    <s v="LMR11M4"/>
    <x v="0"/>
    <x v="1"/>
    <n v="100"/>
    <n v="0.686348790303"/>
    <n v="0"/>
    <x v="0"/>
    <x v="0"/>
    <x v="0"/>
  </r>
  <r>
    <s v="f"/>
    <s v="09F_NE_C.png"/>
    <s v="None"/>
    <n v="1.3"/>
    <n v="0"/>
    <n v="6"/>
    <n v="6"/>
    <n v="6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25M_SA_C.png"/>
    <s v="space"/>
    <n v="0.8"/>
    <n v="0"/>
    <n v="7"/>
    <n v="7"/>
    <n v="7"/>
    <s v="space"/>
    <n v="1"/>
    <n v="1.0245156614099999"/>
    <s v="2019_Feb_22_1806"/>
    <n v="59.897373193039002"/>
    <s v="C_Tristeza"/>
    <n v="1"/>
    <s v="LMR11M4"/>
    <x v="0"/>
    <x v="1"/>
    <n v="100"/>
    <n v="1.0245156614099999"/>
    <n v="0"/>
    <x v="0"/>
    <x v="0"/>
    <x v="0"/>
  </r>
  <r>
    <s v="f"/>
    <s v="09F_NE_C.png"/>
    <s v="None"/>
    <n v="1.3"/>
    <n v="0"/>
    <n v="8"/>
    <n v="8"/>
    <n v="8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03F_SA_C.png"/>
    <s v="space"/>
    <n v="1.3"/>
    <n v="0"/>
    <n v="9"/>
    <n v="9"/>
    <n v="9"/>
    <s v="space"/>
    <n v="1"/>
    <n v="0.90319548547299999"/>
    <s v="2019_Feb_22_1806"/>
    <n v="59.897373193039002"/>
    <s v="C_Tristeza"/>
    <n v="1"/>
    <s v="LMR11M4"/>
    <x v="0"/>
    <x v="1"/>
    <n v="100"/>
    <n v="0.90319548547299999"/>
    <n v="0"/>
    <x v="0"/>
    <x v="0"/>
    <x v="0"/>
  </r>
  <r>
    <s v="f"/>
    <s v="07F_NE_C.png"/>
    <s v="None"/>
    <n v="0.8"/>
    <n v="0"/>
    <n v="10"/>
    <n v="10"/>
    <n v="10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24M_NE_C.png"/>
    <s v="None"/>
    <n v="0.8"/>
    <n v="0"/>
    <n v="11"/>
    <n v="11"/>
    <n v="11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1F_NE_C.png"/>
    <s v="None"/>
    <n v="1.3"/>
    <n v="0"/>
    <n v="12"/>
    <n v="12"/>
    <n v="12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10F_NE_O.png"/>
    <s v="None"/>
    <n v="1.3"/>
    <n v="0"/>
    <n v="13"/>
    <n v="13"/>
    <n v="13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10F_SA_C.png"/>
    <s v="space"/>
    <n v="0.8"/>
    <n v="0"/>
    <n v="14"/>
    <n v="14"/>
    <n v="14"/>
    <s v="space"/>
    <n v="1"/>
    <n v="0.48898788401900001"/>
    <s v="2019_Feb_22_1806"/>
    <n v="59.897373193039002"/>
    <s v="C_Tristeza"/>
    <n v="1"/>
    <s v="LMR11M4"/>
    <x v="0"/>
    <x v="1"/>
    <n v="100"/>
    <n v="0.48898788401900001"/>
    <n v="0"/>
    <x v="0"/>
    <x v="0"/>
    <x v="0"/>
  </r>
  <r>
    <s v="f"/>
    <s v="25M_NE_C.png"/>
    <s v="None"/>
    <n v="0.8"/>
    <n v="0"/>
    <n v="15"/>
    <n v="15"/>
    <n v="15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34M_SA_C.png"/>
    <s v="space"/>
    <n v="0.8"/>
    <n v="0"/>
    <n v="16"/>
    <n v="16"/>
    <n v="16"/>
    <s v="space"/>
    <n v="1"/>
    <n v="0.64751891745300005"/>
    <s v="2019_Feb_22_1806"/>
    <n v="59.897373193039002"/>
    <s v="C_Tristeza"/>
    <n v="1"/>
    <s v="LMR11M4"/>
    <x v="0"/>
    <x v="1"/>
    <n v="100"/>
    <n v="0.64751891745300005"/>
    <n v="0"/>
    <x v="0"/>
    <x v="0"/>
    <x v="0"/>
  </r>
  <r>
    <s v="f"/>
    <s v="05F_NE_O.png"/>
    <s v="None"/>
    <n v="1.3"/>
    <n v="0"/>
    <n v="17"/>
    <n v="17"/>
    <n v="17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2F_NE_C.png"/>
    <s v="None"/>
    <n v="1.3"/>
    <n v="0"/>
    <n v="18"/>
    <n v="18"/>
    <n v="18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3F_NE_C.png"/>
    <s v="None"/>
    <n v="0.8"/>
    <n v="0"/>
    <n v="19"/>
    <n v="19"/>
    <n v="19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34M_SA_C.png"/>
    <s v="space"/>
    <n v="1.3"/>
    <n v="0"/>
    <n v="20"/>
    <n v="20"/>
    <n v="20"/>
    <s v="space"/>
    <n v="1"/>
    <n v="0.67123301746300001"/>
    <s v="2019_Feb_22_1806"/>
    <n v="59.897373193039002"/>
    <s v="C_Tristeza"/>
    <n v="1"/>
    <s v="LMR11M4"/>
    <x v="0"/>
    <x v="1"/>
    <n v="100"/>
    <n v="0.67123301746300001"/>
    <n v="0"/>
    <x v="0"/>
    <x v="0"/>
    <x v="0"/>
  </r>
  <r>
    <s v="f"/>
    <s v="05F_NE_O.png"/>
    <s v="None"/>
    <n v="0.8"/>
    <n v="0"/>
    <n v="21"/>
    <n v="21"/>
    <n v="21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29M_SA_C.png"/>
    <s v="space"/>
    <n v="0.8"/>
    <n v="0"/>
    <n v="22"/>
    <n v="22"/>
    <n v="22"/>
    <s v="None"/>
    <n v="0"/>
    <m/>
    <s v="2019_Feb_22_1806"/>
    <n v="59.897373193039002"/>
    <s v="C_Tristeza"/>
    <n v="1"/>
    <s v="LMR11M4"/>
    <x v="0"/>
    <x v="1"/>
    <n v="0"/>
    <s v=""/>
    <n v="1"/>
    <x v="0"/>
    <x v="0"/>
    <x v="0"/>
  </r>
  <r>
    <s v="f"/>
    <s v="03F_NE_C.png"/>
    <s v="None"/>
    <n v="0.8"/>
    <n v="0"/>
    <n v="23"/>
    <n v="23"/>
    <n v="23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10F_NE_O.png"/>
    <s v="None"/>
    <n v="0.8"/>
    <n v="0"/>
    <n v="24"/>
    <n v="24"/>
    <n v="24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5F_NE_O.png"/>
    <s v="None"/>
    <n v="1.3"/>
    <n v="0"/>
    <n v="25"/>
    <n v="25"/>
    <n v="25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03F_SA_C.png"/>
    <s v="space"/>
    <n v="1.3"/>
    <n v="0"/>
    <n v="26"/>
    <n v="26"/>
    <n v="26"/>
    <s v="space"/>
    <n v="1"/>
    <n v="0.65445518819600002"/>
    <s v="2019_Feb_22_1806"/>
    <n v="59.897373193039002"/>
    <s v="C_Tristeza"/>
    <n v="1"/>
    <s v="LMR11M4"/>
    <x v="0"/>
    <x v="1"/>
    <n v="100"/>
    <n v="0.65445518819600002"/>
    <n v="0"/>
    <x v="0"/>
    <x v="0"/>
    <x v="0"/>
  </r>
  <r>
    <s v="f"/>
    <s v="25M_NE_C.png"/>
    <s v="None"/>
    <n v="0.8"/>
    <n v="0"/>
    <n v="27"/>
    <n v="27"/>
    <n v="27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26M_NE_C.png"/>
    <s v="None"/>
    <n v="1.3"/>
    <n v="0"/>
    <n v="28"/>
    <n v="28"/>
    <n v="28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7F_NE_C.png"/>
    <s v="None"/>
    <n v="0.8"/>
    <n v="0"/>
    <n v="29"/>
    <n v="29"/>
    <n v="29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05F_SA_C.png"/>
    <s v="space"/>
    <n v="0.8"/>
    <n v="0"/>
    <n v="30"/>
    <n v="30"/>
    <n v="30"/>
    <s v="space"/>
    <n v="1"/>
    <n v="0.50893487688200001"/>
    <s v="2019_Feb_22_1806"/>
    <n v="59.897373193039002"/>
    <s v="C_Tristeza"/>
    <n v="1"/>
    <s v="LMR11M4"/>
    <x v="0"/>
    <x v="1"/>
    <n v="100"/>
    <n v="0.50893487688200001"/>
    <n v="0"/>
    <x v="0"/>
    <x v="0"/>
    <x v="0"/>
  </r>
  <r>
    <s v="f"/>
    <s v="07F_NE_C.png"/>
    <s v="None"/>
    <n v="0.8"/>
    <n v="0"/>
    <n v="31"/>
    <n v="31"/>
    <n v="31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02F_SA_C.png"/>
    <s v="space"/>
    <n v="1.3"/>
    <n v="0"/>
    <n v="32"/>
    <n v="32"/>
    <n v="32"/>
    <s v="space"/>
    <n v="1"/>
    <n v="0.59044582536400003"/>
    <s v="2019_Feb_22_1806"/>
    <n v="59.897373193039002"/>
    <s v="C_Tristeza"/>
    <n v="1"/>
    <s v="LMR11M4"/>
    <x v="0"/>
    <x v="1"/>
    <n v="100"/>
    <n v="0.59044582536400003"/>
    <n v="0"/>
    <x v="0"/>
    <x v="0"/>
    <x v="0"/>
  </r>
  <r>
    <s v="f"/>
    <s v="07F_NE_C.png"/>
    <s v="None"/>
    <n v="0.8"/>
    <n v="0"/>
    <n v="33"/>
    <n v="33"/>
    <n v="33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02F_SA_C.png"/>
    <s v="space"/>
    <n v="1.3"/>
    <n v="0"/>
    <n v="34"/>
    <n v="34"/>
    <n v="34"/>
    <s v="space"/>
    <n v="1"/>
    <n v="0.49441671604300003"/>
    <s v="2019_Feb_22_1806"/>
    <n v="59.897373193039002"/>
    <s v="C_Tristeza"/>
    <n v="1"/>
    <s v="LMR11M4"/>
    <x v="0"/>
    <x v="1"/>
    <n v="100"/>
    <n v="0.49441671604300003"/>
    <n v="0"/>
    <x v="0"/>
    <x v="0"/>
    <x v="0"/>
  </r>
  <r>
    <s v="f"/>
    <s v="10F_NE_O.png"/>
    <s v="None"/>
    <n v="0.8"/>
    <n v="0"/>
    <n v="35"/>
    <n v="35"/>
    <n v="35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5F_NE_O.png"/>
    <s v="None"/>
    <n v="0.8"/>
    <n v="0"/>
    <n v="36"/>
    <n v="36"/>
    <n v="36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3F_NE_C.png"/>
    <s v="None"/>
    <n v="1.3"/>
    <n v="0"/>
    <n v="37"/>
    <n v="37"/>
    <n v="37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26M_SA_C.png"/>
    <s v="space"/>
    <n v="0.8"/>
    <n v="0"/>
    <n v="38"/>
    <n v="38"/>
    <n v="38"/>
    <s v="space"/>
    <n v="1"/>
    <n v="0.554685127921"/>
    <s v="2019_Feb_22_1806"/>
    <n v="59.897373193039002"/>
    <s v="C_Tristeza"/>
    <n v="1"/>
    <s v="LMR11M4"/>
    <x v="0"/>
    <x v="1"/>
    <n v="100"/>
    <n v="0.554685127921"/>
    <n v="0"/>
    <x v="0"/>
    <x v="0"/>
    <x v="0"/>
  </r>
  <r>
    <s v="f"/>
    <s v="27M_NE_C.png"/>
    <s v="None"/>
    <n v="0.8"/>
    <n v="0"/>
    <n v="39"/>
    <n v="39"/>
    <n v="39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36M_NE_O.png"/>
    <s v="None"/>
    <n v="0.8"/>
    <n v="0"/>
    <n v="40"/>
    <n v="40"/>
    <n v="40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29M_NE_O.png"/>
    <s v="None"/>
    <n v="0.8"/>
    <n v="0"/>
    <n v="41"/>
    <n v="41"/>
    <n v="41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1F_NE_C.png"/>
    <s v="None"/>
    <n v="1.3"/>
    <n v="0"/>
    <n v="42"/>
    <n v="42"/>
    <n v="42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25M_SA_C.png"/>
    <s v="space"/>
    <n v="0.8"/>
    <n v="0"/>
    <n v="43"/>
    <n v="43"/>
    <n v="43"/>
    <s v="space"/>
    <n v="1"/>
    <n v="0.47424392122800002"/>
    <s v="2019_Feb_22_1806"/>
    <n v="59.897373193039002"/>
    <s v="C_Tristeza"/>
    <n v="1"/>
    <s v="LMR11M4"/>
    <x v="0"/>
    <x v="1"/>
    <n v="100"/>
    <n v="0.47424392122800002"/>
    <n v="0"/>
    <x v="0"/>
    <x v="0"/>
    <x v="0"/>
  </r>
  <r>
    <s v="f"/>
    <s v="03F_NE_C.png"/>
    <s v="None"/>
    <n v="0.8"/>
    <n v="0"/>
    <n v="44"/>
    <n v="44"/>
    <n v="44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10F_NE_O.png"/>
    <s v="None"/>
    <n v="0.8"/>
    <n v="0"/>
    <n v="45"/>
    <n v="45"/>
    <n v="45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26M_NE_C.png"/>
    <s v="None"/>
    <n v="1.3"/>
    <n v="0"/>
    <n v="46"/>
    <n v="46"/>
    <n v="46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27M_SA_C.png"/>
    <s v="space"/>
    <n v="1.3"/>
    <n v="0"/>
    <n v="47"/>
    <n v="47"/>
    <n v="47"/>
    <s v="space"/>
    <n v="1"/>
    <n v="0.50514558749299998"/>
    <s v="2019_Feb_22_1806"/>
    <n v="59.897373193039002"/>
    <s v="C_Tristeza"/>
    <n v="1"/>
    <s v="LMR11M4"/>
    <x v="0"/>
    <x v="1"/>
    <n v="100"/>
    <n v="0.50514558749299998"/>
    <n v="0"/>
    <x v="0"/>
    <x v="0"/>
    <x v="0"/>
  </r>
  <r>
    <s v="f"/>
    <s v="27M_NE_C.png"/>
    <s v="None"/>
    <n v="0.8"/>
    <n v="0"/>
    <n v="48"/>
    <n v="48"/>
    <n v="48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25M_NE_C.png"/>
    <s v="None"/>
    <n v="1.3"/>
    <n v="0"/>
    <n v="49"/>
    <n v="49"/>
    <n v="49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26M_NE_C.png"/>
    <s v="None"/>
    <n v="0.8"/>
    <n v="0"/>
    <n v="50"/>
    <n v="50"/>
    <n v="50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1F_NE_C.png"/>
    <s v="None"/>
    <n v="1.3"/>
    <n v="0"/>
    <n v="51"/>
    <n v="51"/>
    <n v="51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5F_NE_O.png"/>
    <s v="None"/>
    <n v="1.3"/>
    <n v="0"/>
    <n v="52"/>
    <n v="52"/>
    <n v="52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27M_NE_C.png"/>
    <s v="None"/>
    <n v="0.8"/>
    <n v="0"/>
    <n v="53"/>
    <n v="53"/>
    <n v="53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30M_SA_C.png"/>
    <s v="space"/>
    <n v="0.8"/>
    <n v="0"/>
    <n v="54"/>
    <n v="54"/>
    <n v="54"/>
    <s v="space"/>
    <n v="1"/>
    <n v="0.47147073782999999"/>
    <s v="2019_Feb_22_1806"/>
    <n v="59.897373193039002"/>
    <s v="C_Tristeza"/>
    <n v="1"/>
    <s v="LMR11M4"/>
    <x v="0"/>
    <x v="1"/>
    <n v="100"/>
    <n v="0.47147073782999999"/>
    <n v="0"/>
    <x v="0"/>
    <x v="0"/>
    <x v="0"/>
  </r>
  <r>
    <s v="f"/>
    <s v="02F_NE_C.png"/>
    <s v="None"/>
    <n v="0.8"/>
    <n v="0"/>
    <n v="55"/>
    <n v="55"/>
    <n v="55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3F_NE_C.png"/>
    <s v="None"/>
    <n v="1.3"/>
    <n v="0"/>
    <n v="56"/>
    <n v="56"/>
    <n v="56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1F_NE_C.png"/>
    <s v="None"/>
    <n v="0.8"/>
    <n v="0"/>
    <n v="57"/>
    <n v="57"/>
    <n v="57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01F_SA_C.png"/>
    <s v="space"/>
    <n v="1.3"/>
    <n v="0"/>
    <n v="58"/>
    <n v="58"/>
    <n v="58"/>
    <s v="None"/>
    <n v="0"/>
    <m/>
    <s v="2019_Feb_22_1806"/>
    <n v="59.897373193039002"/>
    <s v="C_Tristeza"/>
    <n v="1"/>
    <s v="LMR11M4"/>
    <x v="0"/>
    <x v="1"/>
    <n v="0"/>
    <s v=""/>
    <n v="1"/>
    <x v="0"/>
    <x v="0"/>
    <x v="0"/>
  </r>
  <r>
    <s v="f"/>
    <s v="29M_NE_O.png"/>
    <s v="None"/>
    <n v="1.3"/>
    <n v="0"/>
    <n v="59"/>
    <n v="59"/>
    <n v="59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30M_SA_C.png"/>
    <s v="space"/>
    <n v="1.3"/>
    <n v="0"/>
    <n v="60"/>
    <n v="60"/>
    <n v="60"/>
    <s v="space"/>
    <n v="1"/>
    <n v="0.49049035646"/>
    <s v="2019_Feb_22_1806"/>
    <n v="59.897373193039002"/>
    <s v="C_Tristeza"/>
    <n v="1"/>
    <s v="LMR11M4"/>
    <x v="0"/>
    <x v="1"/>
    <n v="100"/>
    <n v="0.49049035646"/>
    <n v="0"/>
    <x v="0"/>
    <x v="0"/>
    <x v="0"/>
  </r>
  <r>
    <s v="f"/>
    <s v="30M_NE_O.png"/>
    <s v="None"/>
    <n v="1.3"/>
    <n v="0"/>
    <n v="61"/>
    <n v="61"/>
    <n v="61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10F_NE_O.png"/>
    <s v="None"/>
    <n v="0.8"/>
    <n v="0"/>
    <n v="62"/>
    <n v="62"/>
    <n v="62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06F_SA_C.png"/>
    <s v="space"/>
    <n v="0.8"/>
    <n v="0"/>
    <n v="63"/>
    <n v="63"/>
    <n v="63"/>
    <s v="space"/>
    <n v="1"/>
    <n v="0.639787044842"/>
    <s v="2019_Feb_22_1806"/>
    <n v="59.897373193039002"/>
    <s v="C_Tristeza"/>
    <n v="1"/>
    <s v="LMR11M4"/>
    <x v="0"/>
    <x v="1"/>
    <n v="100"/>
    <n v="0.639787044842"/>
    <n v="0"/>
    <x v="0"/>
    <x v="0"/>
    <x v="0"/>
  </r>
  <r>
    <s v="f"/>
    <s v="02F_NE_C.png"/>
    <s v="None"/>
    <n v="0.8"/>
    <n v="0"/>
    <n v="64"/>
    <n v="64"/>
    <n v="64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36M_NE_O.png"/>
    <s v="None"/>
    <n v="1.3"/>
    <n v="0"/>
    <n v="65"/>
    <n v="65"/>
    <n v="65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29M_NE_O.png"/>
    <s v="None"/>
    <n v="1.3"/>
    <n v="0"/>
    <n v="66"/>
    <n v="66"/>
    <n v="66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29M_NE_O.png"/>
    <s v="None"/>
    <n v="0.8"/>
    <n v="0"/>
    <n v="67"/>
    <n v="67"/>
    <n v="67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3F_NE_C.png"/>
    <s v="None"/>
    <n v="1.3"/>
    <n v="0"/>
    <n v="68"/>
    <n v="68"/>
    <n v="68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25M_SA_C.png"/>
    <s v="space"/>
    <n v="1.3"/>
    <n v="0"/>
    <n v="69"/>
    <n v="69"/>
    <n v="69"/>
    <s v="space"/>
    <n v="1"/>
    <n v="0.416557325516"/>
    <s v="2019_Feb_22_1806"/>
    <n v="59.897373193039002"/>
    <s v="C_Tristeza"/>
    <n v="1"/>
    <s v="LMR11M4"/>
    <x v="0"/>
    <x v="1"/>
    <n v="100"/>
    <n v="0.416557325516"/>
    <n v="0"/>
    <x v="0"/>
    <x v="0"/>
    <x v="0"/>
  </r>
  <r>
    <s v="f"/>
    <s v="05F_NE_O.png"/>
    <s v="None"/>
    <n v="0.8"/>
    <n v="0"/>
    <n v="70"/>
    <n v="70"/>
    <n v="70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1F_NE_C.png"/>
    <s v="None"/>
    <n v="0.8"/>
    <n v="0"/>
    <n v="71"/>
    <n v="71"/>
    <n v="71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5F_NE_O.png"/>
    <s v="None"/>
    <n v="0.8"/>
    <n v="0"/>
    <n v="72"/>
    <n v="72"/>
    <n v="72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29M_SA_C.png"/>
    <s v="space"/>
    <n v="1.3"/>
    <n v="0"/>
    <n v="73"/>
    <n v="73"/>
    <n v="73"/>
    <s v="space"/>
    <n v="1"/>
    <n v="0.67204153165199998"/>
    <s v="2019_Feb_22_1806"/>
    <n v="59.897373193039002"/>
    <s v="C_Tristeza"/>
    <n v="1"/>
    <s v="LMR11M4"/>
    <x v="0"/>
    <x v="1"/>
    <n v="100"/>
    <n v="0.67204153165199998"/>
    <n v="0"/>
    <x v="0"/>
    <x v="0"/>
    <x v="0"/>
  </r>
  <r>
    <s v="f"/>
    <s v="34M_NE_O.png"/>
    <s v="None"/>
    <n v="1.3"/>
    <n v="0"/>
    <n v="74"/>
    <n v="74"/>
    <n v="74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25M_NE_C.png"/>
    <s v="None"/>
    <n v="1.3"/>
    <n v="0"/>
    <n v="75"/>
    <n v="75"/>
    <n v="75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9F_NE_C.png"/>
    <s v="None"/>
    <n v="0.8"/>
    <n v="0"/>
    <n v="76"/>
    <n v="76"/>
    <n v="76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26M_NE_C.png"/>
    <s v="None"/>
    <n v="1.3"/>
    <n v="0"/>
    <n v="77"/>
    <n v="77"/>
    <n v="77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1F_NE_C.png"/>
    <s v="None"/>
    <n v="0.8"/>
    <n v="0"/>
    <n v="78"/>
    <n v="78"/>
    <n v="78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24M_SA_C.png"/>
    <s v="space"/>
    <n v="1.3"/>
    <n v="0"/>
    <n v="79"/>
    <n v="79"/>
    <n v="79"/>
    <s v="space"/>
    <n v="1"/>
    <n v="0.73810694413300004"/>
    <s v="2019_Feb_22_1806"/>
    <n v="59.897373193039002"/>
    <s v="C_Tristeza"/>
    <n v="1"/>
    <s v="LMR11M4"/>
    <x v="0"/>
    <x v="1"/>
    <n v="100"/>
    <n v="0.73810694413300004"/>
    <n v="0"/>
    <x v="0"/>
    <x v="0"/>
    <x v="0"/>
  </r>
  <r>
    <s v="f"/>
    <s v="29M_NE_O.png"/>
    <s v="None"/>
    <n v="1.3"/>
    <n v="0"/>
    <n v="80"/>
    <n v="80"/>
    <n v="80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9F_NE_C.png"/>
    <s v="None"/>
    <n v="0.8"/>
    <n v="0"/>
    <n v="81"/>
    <n v="81"/>
    <n v="81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36M_NE_O.png"/>
    <s v="None"/>
    <n v="1.3"/>
    <n v="0"/>
    <n v="82"/>
    <n v="82"/>
    <n v="82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06F_SA_C.png"/>
    <s v="space"/>
    <n v="0.8"/>
    <n v="0"/>
    <n v="83"/>
    <n v="83"/>
    <n v="83"/>
    <s v="space"/>
    <n v="1"/>
    <n v="0.61502406140800003"/>
    <s v="2019_Feb_22_1806"/>
    <n v="59.897373193039002"/>
    <s v="C_Tristeza"/>
    <n v="1"/>
    <s v="LMR11M4"/>
    <x v="0"/>
    <x v="1"/>
    <n v="100"/>
    <n v="0.61502406140800003"/>
    <n v="0"/>
    <x v="0"/>
    <x v="0"/>
    <x v="0"/>
  </r>
  <r>
    <s v="f"/>
    <s v="06F_NE_O.png"/>
    <s v="None"/>
    <n v="1.3"/>
    <n v="0"/>
    <n v="84"/>
    <n v="84"/>
    <n v="84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26M_NE_C.png"/>
    <s v="None"/>
    <n v="0.8"/>
    <n v="0"/>
    <n v="85"/>
    <n v="85"/>
    <n v="85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25M_SA_C.png"/>
    <s v="space"/>
    <n v="0.8"/>
    <n v="0"/>
    <n v="86"/>
    <n v="86"/>
    <n v="86"/>
    <s v="space"/>
    <n v="1"/>
    <n v="0.54164758790300005"/>
    <s v="2019_Feb_22_1806"/>
    <n v="59.897373193039002"/>
    <s v="C_Tristeza"/>
    <n v="1"/>
    <s v="LMR11M4"/>
    <x v="0"/>
    <x v="1"/>
    <n v="100"/>
    <n v="0.54164758790300005"/>
    <n v="0"/>
    <x v="0"/>
    <x v="0"/>
    <x v="0"/>
  </r>
  <r>
    <s v="f"/>
    <s v="24M_NE_C.png"/>
    <s v="None"/>
    <n v="1.3"/>
    <n v="0"/>
    <n v="87"/>
    <n v="87"/>
    <n v="87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27M_NE_C.png"/>
    <s v="None"/>
    <n v="1.3"/>
    <n v="0"/>
    <n v="88"/>
    <n v="88"/>
    <n v="88"/>
    <s v="space"/>
    <n v="0"/>
    <n v="0.60715147759800003"/>
    <s v="2019_Feb_22_1806"/>
    <n v="59.897373193039002"/>
    <s v="C_Tristeza"/>
    <n v="1"/>
    <s v="LMR11M4"/>
    <x v="0"/>
    <x v="0"/>
    <n v="0"/>
    <s v=""/>
    <n v="1"/>
    <x v="0"/>
    <x v="0"/>
    <x v="0"/>
  </r>
  <r>
    <s v="f"/>
    <s v="06F_NE_O.png"/>
    <s v="None"/>
    <n v="0.8"/>
    <n v="0"/>
    <n v="89"/>
    <n v="89"/>
    <n v="89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06F_SA_C.png"/>
    <s v="space"/>
    <n v="0.8"/>
    <n v="0"/>
    <n v="90"/>
    <n v="90"/>
    <n v="90"/>
    <s v="space"/>
    <n v="1"/>
    <n v="0.69356052530900003"/>
    <s v="2019_Feb_22_1806"/>
    <n v="59.897373193039002"/>
    <s v="C_Tristeza"/>
    <n v="1"/>
    <s v="LMR11M4"/>
    <x v="0"/>
    <x v="1"/>
    <n v="100"/>
    <n v="0.69356052530900003"/>
    <n v="0"/>
    <x v="0"/>
    <x v="0"/>
    <x v="0"/>
  </r>
  <r>
    <s v="f"/>
    <s v="09F_NE_C.png"/>
    <s v="None"/>
    <n v="0.8"/>
    <n v="0"/>
    <n v="91"/>
    <n v="91"/>
    <n v="91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24M_NE_C.png"/>
    <s v="None"/>
    <n v="1.3"/>
    <n v="0"/>
    <n v="92"/>
    <n v="92"/>
    <n v="92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29M_NE_O.png"/>
    <s v="None"/>
    <n v="0.8"/>
    <n v="0"/>
    <n v="93"/>
    <n v="93"/>
    <n v="93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01F_SA_C.png"/>
    <s v="space"/>
    <n v="0.8"/>
    <n v="0"/>
    <n v="94"/>
    <n v="94"/>
    <n v="94"/>
    <s v="space"/>
    <n v="1"/>
    <n v="0.55866214400199998"/>
    <s v="2019_Feb_22_1806"/>
    <n v="59.897373193039002"/>
    <s v="C_Tristeza"/>
    <n v="1"/>
    <s v="LMR11M4"/>
    <x v="0"/>
    <x v="1"/>
    <n v="100"/>
    <n v="0.55866214400199998"/>
    <n v="0"/>
    <x v="0"/>
    <x v="0"/>
    <x v="0"/>
  </r>
  <r>
    <s v="f"/>
    <s v="30M_NE_O.png"/>
    <s v="None"/>
    <n v="0.8"/>
    <n v="0"/>
    <n v="95"/>
    <n v="95"/>
    <n v="95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27M_NE_C.png"/>
    <s v="None"/>
    <n v="1.3"/>
    <n v="0"/>
    <n v="96"/>
    <n v="96"/>
    <n v="96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34M_SA_C.png"/>
    <s v="space"/>
    <n v="1.3"/>
    <n v="0"/>
    <n v="97"/>
    <n v="97"/>
    <n v="97"/>
    <s v="space"/>
    <n v="1"/>
    <n v="0.57384678302299996"/>
    <s v="2019_Feb_22_1806"/>
    <n v="59.897373193039002"/>
    <s v="C_Tristeza"/>
    <n v="1"/>
    <s v="LMR11M4"/>
    <x v="0"/>
    <x v="1"/>
    <n v="100"/>
    <n v="0.57384678302299996"/>
    <n v="0"/>
    <x v="0"/>
    <x v="0"/>
    <x v="0"/>
  </r>
  <r>
    <s v="f"/>
    <s v="02F_NE_C.png"/>
    <s v="None"/>
    <n v="1.3"/>
    <n v="0"/>
    <n v="98"/>
    <n v="98"/>
    <n v="98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30M_NE_O.png"/>
    <s v="None"/>
    <n v="1.3"/>
    <n v="0"/>
    <n v="99"/>
    <n v="99"/>
    <n v="99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24M_SA_C.png"/>
    <s v="space"/>
    <n v="1.3"/>
    <n v="0"/>
    <n v="100"/>
    <n v="100"/>
    <n v="100"/>
    <s v="space"/>
    <n v="1"/>
    <n v="0.82653231173800001"/>
    <s v="2019_Feb_22_1806"/>
    <n v="59.897373193039002"/>
    <s v="C_Tristeza"/>
    <n v="1"/>
    <s v="LMR11M4"/>
    <x v="0"/>
    <x v="1"/>
    <n v="100"/>
    <n v="0.82653231173800001"/>
    <n v="0"/>
    <x v="0"/>
    <x v="0"/>
    <x v="0"/>
  </r>
  <r>
    <s v="f"/>
    <s v="36M_NE_O.png"/>
    <s v="None"/>
    <n v="1.3"/>
    <n v="0"/>
    <n v="101"/>
    <n v="101"/>
    <n v="101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2F_NE_C.png"/>
    <s v="None"/>
    <n v="1.3"/>
    <n v="0"/>
    <n v="102"/>
    <n v="102"/>
    <n v="102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10F_SA_C.png"/>
    <s v="space"/>
    <n v="1.3"/>
    <n v="0"/>
    <n v="103"/>
    <n v="103"/>
    <n v="103"/>
    <s v="space"/>
    <n v="1"/>
    <n v="0.605334472377"/>
    <s v="2019_Feb_22_1806"/>
    <n v="59.897373193039002"/>
    <s v="C_Tristeza"/>
    <n v="1"/>
    <s v="LMR11M4"/>
    <x v="0"/>
    <x v="1"/>
    <n v="100"/>
    <n v="0.605334472377"/>
    <n v="0"/>
    <x v="0"/>
    <x v="0"/>
    <x v="0"/>
  </r>
  <r>
    <s v="f"/>
    <s v="24M_NE_C.png"/>
    <s v="None"/>
    <n v="1.3"/>
    <n v="0"/>
    <n v="104"/>
    <n v="104"/>
    <n v="104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36M_NE_O.png"/>
    <s v="None"/>
    <n v="1.3"/>
    <n v="0"/>
    <n v="105"/>
    <n v="105"/>
    <n v="105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3F_NE_C.png"/>
    <s v="None"/>
    <n v="1.3"/>
    <n v="0"/>
    <n v="106"/>
    <n v="106"/>
    <n v="106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30M_SA_C.png"/>
    <s v="space"/>
    <n v="0.8"/>
    <n v="0"/>
    <n v="107"/>
    <n v="107"/>
    <n v="107"/>
    <s v="space"/>
    <n v="1"/>
    <n v="0.44016216648700002"/>
    <s v="2019_Feb_22_1806"/>
    <n v="59.897373193039002"/>
    <s v="C_Tristeza"/>
    <n v="1"/>
    <s v="LMR11M4"/>
    <x v="0"/>
    <x v="1"/>
    <n v="100"/>
    <n v="0.44016216648700002"/>
    <n v="0"/>
    <x v="0"/>
    <x v="0"/>
    <x v="0"/>
  </r>
  <r>
    <s v="f"/>
    <s v="36M_NE_O.png"/>
    <s v="None"/>
    <n v="0.8"/>
    <n v="0"/>
    <n v="108"/>
    <n v="108"/>
    <n v="108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09F_SA_C.png"/>
    <s v="space"/>
    <n v="1.3"/>
    <n v="0"/>
    <n v="109"/>
    <n v="109"/>
    <n v="109"/>
    <s v="space"/>
    <n v="1"/>
    <n v="0.55585022317199995"/>
    <s v="2019_Feb_22_1806"/>
    <n v="59.897373193039002"/>
    <s v="C_Tristeza"/>
    <n v="1"/>
    <s v="LMR11M4"/>
    <x v="0"/>
    <x v="1"/>
    <n v="100"/>
    <n v="0.55585022317199995"/>
    <n v="0"/>
    <x v="0"/>
    <x v="0"/>
    <x v="0"/>
  </r>
  <r>
    <s v="f"/>
    <s v="10F_NE_O.png"/>
    <s v="None"/>
    <n v="1.3"/>
    <n v="0"/>
    <n v="110"/>
    <n v="110"/>
    <n v="110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1F_NE_C.png"/>
    <s v="None"/>
    <n v="1.3"/>
    <n v="0"/>
    <n v="111"/>
    <n v="111"/>
    <n v="111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30M_NE_O.png"/>
    <s v="None"/>
    <n v="1.3"/>
    <n v="0"/>
    <n v="112"/>
    <n v="112"/>
    <n v="112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05F_SA_C.png"/>
    <s v="space"/>
    <n v="1.3"/>
    <n v="0"/>
    <n v="113"/>
    <n v="113"/>
    <n v="113"/>
    <s v="space"/>
    <n v="1"/>
    <n v="0.48998081358099999"/>
    <s v="2019_Feb_22_1806"/>
    <n v="59.897373193039002"/>
    <s v="C_Tristeza"/>
    <n v="1"/>
    <s v="LMR11M4"/>
    <x v="0"/>
    <x v="1"/>
    <n v="100"/>
    <n v="0.48998081358099999"/>
    <n v="0"/>
    <x v="0"/>
    <x v="0"/>
    <x v="0"/>
  </r>
  <r>
    <s v="f"/>
    <s v="09F_NE_C.png"/>
    <s v="None"/>
    <n v="0.8"/>
    <n v="0"/>
    <n v="114"/>
    <n v="114"/>
    <n v="114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26M_NE_C.png"/>
    <s v="None"/>
    <n v="0.8"/>
    <n v="0"/>
    <n v="115"/>
    <n v="115"/>
    <n v="115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1F_NE_C.png"/>
    <s v="None"/>
    <n v="0.8"/>
    <n v="0"/>
    <n v="116"/>
    <n v="116"/>
    <n v="116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10F_NE_O.png"/>
    <s v="None"/>
    <n v="0.8"/>
    <n v="0"/>
    <n v="117"/>
    <n v="117"/>
    <n v="117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27M_SA_C.png"/>
    <s v="space"/>
    <n v="0.8"/>
    <n v="0"/>
    <n v="118"/>
    <n v="118"/>
    <n v="118"/>
    <s v="space"/>
    <n v="1"/>
    <n v="0.506397426594"/>
    <s v="2019_Feb_22_1806"/>
    <n v="59.897373193039002"/>
    <s v="C_Tristeza"/>
    <n v="1"/>
    <s v="LMR11M4"/>
    <x v="0"/>
    <x v="1"/>
    <n v="100"/>
    <n v="0.506397426594"/>
    <n v="0"/>
    <x v="0"/>
    <x v="0"/>
    <x v="0"/>
  </r>
  <r>
    <s v="f"/>
    <s v="01F_NE_C.png"/>
    <s v="None"/>
    <n v="1.3"/>
    <n v="0"/>
    <n v="119"/>
    <n v="119"/>
    <n v="119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25M_NE_C.png"/>
    <s v="None"/>
    <n v="0.8"/>
    <n v="0"/>
    <n v="120"/>
    <n v="120"/>
    <n v="120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3F_NE_C.png"/>
    <s v="None"/>
    <n v="0.8"/>
    <n v="0"/>
    <n v="121"/>
    <n v="121"/>
    <n v="121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05F_SA_C.png"/>
    <s v="space"/>
    <n v="1.3"/>
    <n v="0"/>
    <n v="122"/>
    <n v="122"/>
    <n v="122"/>
    <s v="space"/>
    <n v="1"/>
    <n v="0.65727836638699999"/>
    <s v="2019_Feb_22_1806"/>
    <n v="59.897373193039002"/>
    <s v="C_Tristeza"/>
    <n v="1"/>
    <s v="LMR11M4"/>
    <x v="0"/>
    <x v="1"/>
    <n v="100"/>
    <n v="0.65727836638699999"/>
    <n v="0"/>
    <x v="0"/>
    <x v="0"/>
    <x v="0"/>
  </r>
  <r>
    <s v="f"/>
    <s v="34M_NE_O.png"/>
    <s v="None"/>
    <n v="1.3"/>
    <n v="0"/>
    <n v="123"/>
    <n v="123"/>
    <n v="123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26M_NE_C.png"/>
    <s v="None"/>
    <n v="1.3"/>
    <n v="0"/>
    <n v="124"/>
    <n v="124"/>
    <n v="124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24M_SA_C.png"/>
    <s v="space"/>
    <n v="1.3"/>
    <n v="0"/>
    <n v="125"/>
    <n v="125"/>
    <n v="125"/>
    <s v="space"/>
    <n v="1"/>
    <n v="0.80845231749099999"/>
    <s v="2019_Feb_22_1806"/>
    <n v="59.897373193039002"/>
    <s v="C_Tristeza"/>
    <n v="1"/>
    <s v="LMR11M4"/>
    <x v="0"/>
    <x v="1"/>
    <n v="100"/>
    <n v="0.80845231749099999"/>
    <n v="0"/>
    <x v="0"/>
    <x v="0"/>
    <x v="0"/>
  </r>
  <r>
    <s v="f"/>
    <s v="34M_NE_O.png"/>
    <s v="None"/>
    <n v="1.3"/>
    <n v="0"/>
    <n v="126"/>
    <n v="126"/>
    <n v="126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7F_NE_C.png"/>
    <s v="None"/>
    <n v="0.8"/>
    <n v="0"/>
    <n v="127"/>
    <n v="127"/>
    <n v="127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36M_SA_C.png"/>
    <s v="space"/>
    <n v="0.8"/>
    <n v="0"/>
    <n v="128"/>
    <n v="128"/>
    <n v="128"/>
    <s v="space"/>
    <n v="1"/>
    <n v="0.50643517077"/>
    <s v="2019_Feb_22_1806"/>
    <n v="59.897373193039002"/>
    <s v="C_Tristeza"/>
    <n v="1"/>
    <s v="LMR11M4"/>
    <x v="0"/>
    <x v="1"/>
    <n v="100"/>
    <n v="0.50643517077"/>
    <n v="0"/>
    <x v="0"/>
    <x v="0"/>
    <x v="0"/>
  </r>
  <r>
    <s v="f"/>
    <s v="06F_NE_O.png"/>
    <s v="None"/>
    <n v="1.3"/>
    <n v="0"/>
    <n v="129"/>
    <n v="129"/>
    <n v="129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2F_NE_C.png"/>
    <s v="None"/>
    <n v="1.3"/>
    <n v="0"/>
    <n v="130"/>
    <n v="130"/>
    <n v="130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6F_NE_O.png"/>
    <s v="None"/>
    <n v="1.3"/>
    <n v="0"/>
    <n v="131"/>
    <n v="131"/>
    <n v="131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29M_SA_C.png"/>
    <s v="space"/>
    <n v="1.3"/>
    <n v="0"/>
    <n v="132"/>
    <n v="132"/>
    <n v="132"/>
    <s v="space"/>
    <n v="1"/>
    <n v="0.88910608179899997"/>
    <s v="2019_Feb_22_1806"/>
    <n v="59.897373193039002"/>
    <s v="C_Tristeza"/>
    <n v="1"/>
    <s v="LMR11M4"/>
    <x v="0"/>
    <x v="1"/>
    <n v="100"/>
    <n v="0.88910608179899997"/>
    <n v="0"/>
    <x v="0"/>
    <x v="0"/>
    <x v="0"/>
  </r>
  <r>
    <s v="f"/>
    <s v="07F_NE_C.png"/>
    <s v="None"/>
    <n v="0.8"/>
    <n v="0"/>
    <n v="133"/>
    <n v="133"/>
    <n v="133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27M_SA_C.png"/>
    <s v="space"/>
    <n v="0.8"/>
    <n v="0"/>
    <n v="134"/>
    <n v="134"/>
    <n v="134"/>
    <s v="space"/>
    <n v="1"/>
    <n v="0.52342787524699996"/>
    <s v="2019_Feb_22_1806"/>
    <n v="59.897373193039002"/>
    <s v="C_Tristeza"/>
    <n v="1"/>
    <s v="LMR11M4"/>
    <x v="0"/>
    <x v="1"/>
    <n v="100"/>
    <n v="0.52342787524699996"/>
    <n v="0"/>
    <x v="0"/>
    <x v="0"/>
    <x v="0"/>
  </r>
  <r>
    <s v="f"/>
    <s v="27M_NE_C.png"/>
    <s v="None"/>
    <n v="1.3"/>
    <n v="0"/>
    <n v="135"/>
    <n v="135"/>
    <n v="135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6F_NE_O.png"/>
    <s v="None"/>
    <n v="0.8"/>
    <n v="0"/>
    <n v="136"/>
    <n v="136"/>
    <n v="136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24M_NE_C.png"/>
    <s v="None"/>
    <n v="1.3"/>
    <n v="0"/>
    <n v="137"/>
    <n v="137"/>
    <n v="137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34M_NE_O.png"/>
    <s v="None"/>
    <n v="1.3"/>
    <n v="0"/>
    <n v="138"/>
    <n v="138"/>
    <n v="138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03F_SA_C.png"/>
    <s v="space"/>
    <n v="1.3"/>
    <n v="0"/>
    <n v="139"/>
    <n v="139"/>
    <n v="139"/>
    <s v="None"/>
    <n v="0"/>
    <m/>
    <s v="2019_Feb_22_1806"/>
    <n v="59.897373193039002"/>
    <s v="C_Tristeza"/>
    <n v="1"/>
    <s v="LMR11M4"/>
    <x v="0"/>
    <x v="1"/>
    <n v="0"/>
    <s v=""/>
    <n v="1"/>
    <x v="0"/>
    <x v="0"/>
    <x v="0"/>
  </r>
  <r>
    <s v="f"/>
    <s v="27M_NE_C.png"/>
    <s v="None"/>
    <n v="1.3"/>
    <n v="0"/>
    <n v="140"/>
    <n v="140"/>
    <n v="140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36M_SA_C.png"/>
    <s v="space"/>
    <n v="1.3"/>
    <n v="0"/>
    <n v="141"/>
    <n v="141"/>
    <n v="141"/>
    <s v="space"/>
    <n v="1"/>
    <n v="0.542687862646"/>
    <s v="2019_Feb_22_1806"/>
    <n v="59.897373193039002"/>
    <s v="C_Tristeza"/>
    <n v="1"/>
    <s v="LMR11M4"/>
    <x v="0"/>
    <x v="1"/>
    <n v="100"/>
    <n v="0.542687862646"/>
    <n v="0"/>
    <x v="0"/>
    <x v="0"/>
    <x v="0"/>
  </r>
  <r>
    <s v="f"/>
    <s v="03F_NE_C.png"/>
    <s v="None"/>
    <n v="1.3"/>
    <n v="0"/>
    <n v="142"/>
    <n v="142"/>
    <n v="142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34M_NE_O.png"/>
    <s v="None"/>
    <n v="0.8"/>
    <n v="0"/>
    <n v="143"/>
    <n v="143"/>
    <n v="143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6F_NE_O.png"/>
    <s v="None"/>
    <n v="0.8"/>
    <n v="0"/>
    <n v="144"/>
    <n v="144"/>
    <n v="144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01F_SA_C.png"/>
    <s v="space"/>
    <n v="0.8"/>
    <n v="0"/>
    <n v="145"/>
    <n v="145"/>
    <n v="145"/>
    <s v="space"/>
    <n v="1"/>
    <n v="0.57553830556600005"/>
    <s v="2019_Feb_22_1806"/>
    <n v="59.897373193039002"/>
    <s v="C_Tristeza"/>
    <n v="1"/>
    <s v="LMR11M4"/>
    <x v="0"/>
    <x v="1"/>
    <n v="100"/>
    <n v="0.57553830556600005"/>
    <n v="0"/>
    <x v="0"/>
    <x v="0"/>
    <x v="0"/>
  </r>
  <r>
    <s v="f"/>
    <s v="30M_NE_O.png"/>
    <s v="None"/>
    <n v="1.3"/>
    <n v="0"/>
    <n v="146"/>
    <n v="146"/>
    <n v="146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30M_NE_O.png"/>
    <s v="None"/>
    <n v="0.8"/>
    <n v="0"/>
    <n v="147"/>
    <n v="147"/>
    <n v="147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34M_NE_O.png"/>
    <s v="None"/>
    <n v="0.8"/>
    <n v="0"/>
    <n v="148"/>
    <n v="148"/>
    <n v="148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10F_SA_C.png"/>
    <s v="space"/>
    <n v="0.8"/>
    <n v="0"/>
    <n v="149"/>
    <n v="149"/>
    <n v="149"/>
    <s v="space"/>
    <n v="1"/>
    <n v="0.54108010465300005"/>
    <s v="2019_Feb_22_1806"/>
    <n v="59.897373193039002"/>
    <s v="C_Tristeza"/>
    <n v="1"/>
    <s v="LMR11M4"/>
    <x v="0"/>
    <x v="1"/>
    <n v="100"/>
    <n v="0.54108010465300005"/>
    <n v="0"/>
    <x v="0"/>
    <x v="0"/>
    <x v="0"/>
  </r>
  <r>
    <s v="f"/>
    <s v="05F_NE_O.png"/>
    <s v="None"/>
    <n v="1.3"/>
    <n v="0"/>
    <n v="150"/>
    <n v="150"/>
    <n v="150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02F_SA_C.png"/>
    <s v="space"/>
    <n v="1.3"/>
    <n v="0"/>
    <n v="151"/>
    <n v="151"/>
    <n v="151"/>
    <s v="space"/>
    <n v="1"/>
    <n v="0.64003403577999995"/>
    <s v="2019_Feb_22_1806"/>
    <n v="59.897373193039002"/>
    <s v="C_Tristeza"/>
    <n v="1"/>
    <s v="LMR11M4"/>
    <x v="0"/>
    <x v="1"/>
    <n v="100"/>
    <n v="0.64003403577999995"/>
    <n v="0"/>
    <x v="0"/>
    <x v="0"/>
    <x v="0"/>
  </r>
  <r>
    <s v="f"/>
    <s v="29M_NE_O.png"/>
    <s v="None"/>
    <n v="1.3"/>
    <n v="0"/>
    <n v="152"/>
    <n v="152"/>
    <n v="152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26M_SA_C.png"/>
    <s v="space"/>
    <n v="0.8"/>
    <n v="0"/>
    <n v="153"/>
    <n v="153"/>
    <n v="153"/>
    <s v="space"/>
    <n v="1"/>
    <n v="0.59506514994399995"/>
    <s v="2019_Feb_22_1806"/>
    <n v="59.897373193039002"/>
    <s v="C_Tristeza"/>
    <n v="1"/>
    <s v="LMR11M4"/>
    <x v="0"/>
    <x v="1"/>
    <n v="100"/>
    <n v="0.59506514994399995"/>
    <n v="0"/>
    <x v="0"/>
    <x v="0"/>
    <x v="0"/>
  </r>
  <r>
    <s v="f"/>
    <s v="07F_NE_C.png"/>
    <s v="None"/>
    <n v="0.8"/>
    <n v="0"/>
    <n v="154"/>
    <n v="154"/>
    <n v="154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34M_NE_O.png"/>
    <s v="None"/>
    <n v="1.3"/>
    <n v="0"/>
    <n v="155"/>
    <n v="155"/>
    <n v="155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2F_NE_C.png"/>
    <s v="None"/>
    <n v="0.8"/>
    <n v="0"/>
    <n v="156"/>
    <n v="156"/>
    <n v="156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36M_SA_C.png"/>
    <s v="space"/>
    <n v="1.3"/>
    <n v="0"/>
    <n v="157"/>
    <n v="157"/>
    <n v="157"/>
    <s v="space"/>
    <n v="1"/>
    <n v="0.47626454522799999"/>
    <s v="2019_Feb_22_1806"/>
    <n v="59.897373193039002"/>
    <s v="C_Tristeza"/>
    <n v="1"/>
    <s v="LMR11M4"/>
    <x v="0"/>
    <x v="1"/>
    <n v="100"/>
    <n v="0.47626454522799999"/>
    <n v="0"/>
    <x v="0"/>
    <x v="0"/>
    <x v="0"/>
  </r>
  <r>
    <s v="f"/>
    <s v="24M_NE_C.png"/>
    <s v="None"/>
    <n v="1.3"/>
    <n v="0"/>
    <n v="158"/>
    <n v="158"/>
    <n v="158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30M_NE_O.png"/>
    <s v="None"/>
    <n v="0.8"/>
    <n v="0"/>
    <n v="159"/>
    <n v="159"/>
    <n v="159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03F_SA_C.png"/>
    <s v="space"/>
    <n v="0.8"/>
    <n v="0"/>
    <n v="160"/>
    <n v="160"/>
    <n v="160"/>
    <s v="None"/>
    <n v="0"/>
    <m/>
    <s v="2019_Feb_22_1806"/>
    <n v="59.897373193039002"/>
    <s v="C_Tristeza"/>
    <n v="1"/>
    <s v="LMR11M4"/>
    <x v="0"/>
    <x v="1"/>
    <n v="0"/>
    <s v=""/>
    <n v="1"/>
    <x v="0"/>
    <x v="0"/>
    <x v="0"/>
  </r>
  <r>
    <s v="f"/>
    <s v="24M_NE_C.png"/>
    <s v="None"/>
    <n v="1.3"/>
    <n v="0"/>
    <n v="161"/>
    <n v="161"/>
    <n v="161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06F_SA_C.png"/>
    <s v="space"/>
    <n v="1.3"/>
    <n v="0"/>
    <n v="162"/>
    <n v="162"/>
    <n v="162"/>
    <s v="space"/>
    <n v="1"/>
    <n v="0.45854543615100002"/>
    <s v="2019_Feb_22_1806"/>
    <n v="59.897373193039002"/>
    <s v="C_Tristeza"/>
    <n v="1"/>
    <s v="LMR11M4"/>
    <x v="0"/>
    <x v="1"/>
    <n v="100"/>
    <n v="0.45854543615100002"/>
    <n v="0"/>
    <x v="0"/>
    <x v="0"/>
    <x v="0"/>
  </r>
  <r>
    <s v="f"/>
    <s v="07F_NE_C.png"/>
    <s v="None"/>
    <n v="1.3"/>
    <n v="0"/>
    <n v="163"/>
    <n v="163"/>
    <n v="163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6F_NE_O.png"/>
    <s v="None"/>
    <n v="0.8"/>
    <n v="0"/>
    <n v="164"/>
    <n v="164"/>
    <n v="164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07F_SA_C.png"/>
    <s v="space"/>
    <n v="0.8"/>
    <n v="0"/>
    <n v="165"/>
    <n v="165"/>
    <n v="165"/>
    <s v="space"/>
    <n v="1"/>
    <n v="0.50440627010500005"/>
    <s v="2019_Feb_22_1806"/>
    <n v="59.897373193039002"/>
    <s v="C_Tristeza"/>
    <n v="1"/>
    <s v="LMR11M4"/>
    <x v="0"/>
    <x v="1"/>
    <n v="100"/>
    <n v="0.50440627010500005"/>
    <n v="0"/>
    <x v="0"/>
    <x v="0"/>
    <x v="0"/>
  </r>
  <r>
    <s v="f"/>
    <s v="24M_NE_C.png"/>
    <s v="None"/>
    <n v="0.8"/>
    <n v="0"/>
    <n v="166"/>
    <n v="166"/>
    <n v="166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09F_SA_C.png"/>
    <s v="space"/>
    <n v="1.3"/>
    <n v="0"/>
    <n v="167"/>
    <n v="167"/>
    <n v="167"/>
    <s v="space"/>
    <n v="1"/>
    <n v="0.79151457361900002"/>
    <s v="2019_Feb_22_1806"/>
    <n v="59.897373193039002"/>
    <s v="C_Tristeza"/>
    <n v="1"/>
    <s v="LMR11M4"/>
    <x v="0"/>
    <x v="1"/>
    <n v="100"/>
    <n v="0.79151457361900002"/>
    <n v="0"/>
    <x v="0"/>
    <x v="0"/>
    <x v="0"/>
  </r>
  <r>
    <s v="f"/>
    <s v="27M_NE_C.png"/>
    <s v="None"/>
    <n v="0.8"/>
    <n v="0"/>
    <n v="168"/>
    <n v="168"/>
    <n v="168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29M_NE_O.png"/>
    <s v="None"/>
    <n v="1.3"/>
    <n v="0"/>
    <n v="169"/>
    <n v="169"/>
    <n v="169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36M_NE_O.png"/>
    <s v="None"/>
    <n v="0.8"/>
    <n v="0"/>
    <n v="170"/>
    <n v="170"/>
    <n v="170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07F_SA_C.png"/>
    <s v="space"/>
    <n v="0.8"/>
    <n v="0"/>
    <n v="171"/>
    <n v="171"/>
    <n v="171"/>
    <s v="space"/>
    <n v="1"/>
    <n v="0.65769752254699998"/>
    <s v="2019_Feb_22_1806"/>
    <n v="59.897373193039002"/>
    <s v="C_Tristeza"/>
    <n v="1"/>
    <s v="LMR11M4"/>
    <x v="0"/>
    <x v="1"/>
    <n v="100"/>
    <n v="0.65769752254699998"/>
    <n v="0"/>
    <x v="0"/>
    <x v="0"/>
    <x v="0"/>
  </r>
  <r>
    <s v="f"/>
    <s v="30M_NE_O.png"/>
    <s v="None"/>
    <n v="0.8"/>
    <n v="0"/>
    <n v="172"/>
    <n v="172"/>
    <n v="172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7F_NE_C.png"/>
    <s v="None"/>
    <n v="1.3"/>
    <n v="0"/>
    <n v="173"/>
    <n v="173"/>
    <n v="173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09F_SA_C.png"/>
    <s v="space"/>
    <n v="0.8"/>
    <n v="0"/>
    <n v="174"/>
    <n v="174"/>
    <n v="174"/>
    <s v="space"/>
    <n v="1"/>
    <n v="0.77533667394899997"/>
    <s v="2019_Feb_22_1806"/>
    <n v="59.897373193039002"/>
    <s v="C_Tristeza"/>
    <n v="1"/>
    <s v="LMR11M4"/>
    <x v="0"/>
    <x v="1"/>
    <n v="100"/>
    <n v="0.77533667394899997"/>
    <n v="0"/>
    <x v="0"/>
    <x v="0"/>
    <x v="0"/>
  </r>
  <r>
    <s v="f"/>
    <s v="06F_NE_O.png"/>
    <s v="None"/>
    <n v="1.3"/>
    <n v="0"/>
    <n v="175"/>
    <n v="175"/>
    <n v="175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07F_SA_C.png"/>
    <s v="space"/>
    <n v="0.8"/>
    <n v="0"/>
    <n v="176"/>
    <n v="176"/>
    <n v="176"/>
    <s v="space"/>
    <n v="1"/>
    <n v="0.64082798222100001"/>
    <s v="2019_Feb_22_1806"/>
    <n v="59.897373193039002"/>
    <s v="C_Tristeza"/>
    <n v="1"/>
    <s v="LMR11M4"/>
    <x v="0"/>
    <x v="1"/>
    <n v="100"/>
    <n v="0.64082798222100001"/>
    <n v="0"/>
    <x v="0"/>
    <x v="0"/>
    <x v="0"/>
  </r>
  <r>
    <s v="f"/>
    <s v="25M_NE_C.png"/>
    <s v="None"/>
    <n v="0.8"/>
    <n v="0"/>
    <n v="177"/>
    <n v="177"/>
    <n v="177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26M_SA_C.png"/>
    <s v="space"/>
    <n v="1.3"/>
    <n v="0"/>
    <n v="178"/>
    <n v="178"/>
    <n v="178"/>
    <s v="space"/>
    <n v="1"/>
    <n v="0.60943399043799995"/>
    <s v="2019_Feb_22_1806"/>
    <n v="59.897373193039002"/>
    <s v="C_Tristeza"/>
    <n v="1"/>
    <s v="LMR11M4"/>
    <x v="0"/>
    <x v="1"/>
    <n v="100"/>
    <n v="0.60943399043799995"/>
    <n v="0"/>
    <x v="0"/>
    <x v="0"/>
    <x v="0"/>
  </r>
  <r>
    <s v="f"/>
    <s v="05F_NE_O.png"/>
    <s v="None"/>
    <n v="1.3"/>
    <n v="0"/>
    <n v="179"/>
    <n v="179"/>
    <n v="179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2F_NE_C.png"/>
    <s v="None"/>
    <n v="0.8"/>
    <n v="0"/>
    <n v="180"/>
    <n v="180"/>
    <n v="180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07F_SA_C.png"/>
    <s v="space"/>
    <n v="0.8"/>
    <n v="0"/>
    <n v="181"/>
    <n v="181"/>
    <n v="181"/>
    <s v="space"/>
    <n v="1"/>
    <n v="0.62380879046399995"/>
    <s v="2019_Feb_22_1806"/>
    <n v="59.897373193039002"/>
    <s v="C_Tristeza"/>
    <n v="1"/>
    <s v="LMR11M4"/>
    <x v="0"/>
    <x v="1"/>
    <n v="100"/>
    <n v="0.62380879046399995"/>
    <n v="0"/>
    <x v="0"/>
    <x v="0"/>
    <x v="0"/>
  </r>
  <r>
    <s v="f"/>
    <s v="29M_NE_O.png"/>
    <s v="None"/>
    <n v="1.3"/>
    <n v="0"/>
    <n v="182"/>
    <n v="182"/>
    <n v="182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26M_SA_C.png"/>
    <s v="space"/>
    <n v="1.3"/>
    <n v="0"/>
    <n v="183"/>
    <n v="183"/>
    <n v="183"/>
    <s v="space"/>
    <n v="1"/>
    <n v="0.64048961130899995"/>
    <s v="2019_Feb_22_1806"/>
    <n v="59.897373193039002"/>
    <s v="C_Tristeza"/>
    <n v="1"/>
    <s v="LMR11M4"/>
    <x v="0"/>
    <x v="1"/>
    <n v="100"/>
    <n v="0.64048961130899995"/>
    <n v="0"/>
    <x v="0"/>
    <x v="0"/>
    <x v="0"/>
  </r>
  <r>
    <s v="f"/>
    <s v="27M_NE_C.png"/>
    <s v="None"/>
    <n v="1.3"/>
    <n v="0"/>
    <n v="184"/>
    <n v="184"/>
    <n v="184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2F_NE_C.png"/>
    <s v="None"/>
    <n v="0.8"/>
    <n v="0"/>
    <n v="185"/>
    <n v="185"/>
    <n v="185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05F_SA_C.png"/>
    <s v="space"/>
    <n v="0.8"/>
    <n v="0"/>
    <n v="186"/>
    <n v="186"/>
    <n v="186"/>
    <s v="space"/>
    <n v="1"/>
    <n v="0.60680383583499997"/>
    <s v="2019_Feb_22_1806"/>
    <n v="59.897373193039002"/>
    <s v="C_Tristeza"/>
    <n v="1"/>
    <s v="LMR11M4"/>
    <x v="0"/>
    <x v="1"/>
    <n v="100"/>
    <n v="0.60680383583499997"/>
    <n v="0"/>
    <x v="0"/>
    <x v="0"/>
    <x v="0"/>
  </r>
  <r>
    <s v="f"/>
    <s v="30M_NE_O.png"/>
    <s v="None"/>
    <n v="1.3"/>
    <n v="0"/>
    <n v="187"/>
    <n v="187"/>
    <n v="187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06F_NE_O.png"/>
    <s v="None"/>
    <n v="1.3"/>
    <n v="0"/>
    <n v="188"/>
    <n v="188"/>
    <n v="188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29M_SA_C.png"/>
    <s v="space"/>
    <n v="1.3"/>
    <n v="0"/>
    <n v="189"/>
    <n v="189"/>
    <n v="189"/>
    <s v="space"/>
    <n v="1"/>
    <n v="0.55575155885899996"/>
    <s v="2019_Feb_22_1806"/>
    <n v="59.897373193039002"/>
    <s v="C_Tristeza"/>
    <n v="1"/>
    <s v="LMR11M4"/>
    <x v="0"/>
    <x v="1"/>
    <n v="100"/>
    <n v="0.55575155885899996"/>
    <n v="0"/>
    <x v="0"/>
    <x v="0"/>
    <x v="0"/>
  </r>
  <r>
    <s v="f"/>
    <s v="09F_NE_C.png"/>
    <s v="None"/>
    <n v="0.8"/>
    <n v="0"/>
    <n v="190"/>
    <n v="190"/>
    <n v="190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25M_NE_C.png"/>
    <s v="None"/>
    <n v="1.3"/>
    <n v="0"/>
    <n v="191"/>
    <n v="191"/>
    <n v="191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30M_SA_C.png"/>
    <s v="space"/>
    <n v="0.8"/>
    <n v="0"/>
    <n v="192"/>
    <n v="192"/>
    <n v="192"/>
    <s v="space"/>
    <n v="1"/>
    <n v="0.67432106472599995"/>
    <s v="2019_Feb_22_1806"/>
    <n v="59.897373193039002"/>
    <s v="C_Tristeza"/>
    <n v="1"/>
    <s v="LMR11M4"/>
    <x v="0"/>
    <x v="1"/>
    <n v="100"/>
    <n v="0.67432106472599995"/>
    <n v="0"/>
    <x v="0"/>
    <x v="0"/>
    <x v="0"/>
  </r>
  <r>
    <s v="f"/>
    <s v="09F_NE_C.png"/>
    <s v="None"/>
    <n v="0.8"/>
    <n v="0"/>
    <n v="193"/>
    <n v="193"/>
    <n v="193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25M_NE_C.png"/>
    <s v="None"/>
    <n v="0.8"/>
    <n v="0"/>
    <n v="194"/>
    <n v="194"/>
    <n v="194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24M_SA_C.png"/>
    <s v="space"/>
    <n v="0.8"/>
    <n v="0"/>
    <n v="195"/>
    <n v="195"/>
    <n v="195"/>
    <s v="space"/>
    <n v="1"/>
    <n v="0.591185804456"/>
    <s v="2019_Feb_22_1806"/>
    <n v="59.897373193039002"/>
    <s v="C_Tristeza"/>
    <n v="1"/>
    <s v="LMR11M4"/>
    <x v="0"/>
    <x v="1"/>
    <n v="100"/>
    <n v="0.591185804456"/>
    <n v="0"/>
    <x v="0"/>
    <x v="0"/>
    <x v="0"/>
  </r>
  <r>
    <s v="f"/>
    <s v="10F_NE_O.png"/>
    <s v="None"/>
    <n v="0.8"/>
    <n v="0"/>
    <n v="196"/>
    <n v="196"/>
    <n v="196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24M_NE_C.png"/>
    <s v="None"/>
    <n v="0.8"/>
    <n v="0"/>
    <n v="197"/>
    <n v="197"/>
    <n v="197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f"/>
    <s v="36M_NE_O.png"/>
    <s v="None"/>
    <n v="1.3"/>
    <n v="0"/>
    <n v="198"/>
    <n v="198"/>
    <n v="198"/>
    <s v="None"/>
    <n v="1"/>
    <m/>
    <s v="2019_Feb_22_1806"/>
    <n v="59.897373193039002"/>
    <s v="C_Tristeza"/>
    <n v="1"/>
    <s v="LMR11M4"/>
    <x v="0"/>
    <x v="0"/>
    <n v="100"/>
    <s v=""/>
    <n v="0"/>
    <x v="0"/>
    <x v="0"/>
    <x v="0"/>
  </r>
  <r>
    <s v="e"/>
    <s v="27M_SA_C.png"/>
    <s v="space"/>
    <n v="1.3"/>
    <n v="0"/>
    <n v="199"/>
    <n v="199"/>
    <n v="199"/>
    <s v="space"/>
    <n v="1"/>
    <n v="0.52673179144000004"/>
    <s v="2019_Feb_22_1806"/>
    <n v="59.897373193039002"/>
    <s v="C_Tristeza"/>
    <n v="1"/>
    <s v="LMR11M4"/>
    <x v="0"/>
    <x v="1"/>
    <n v="100"/>
    <n v="0.52673179144000004"/>
    <n v="0"/>
    <x v="0"/>
    <x v="0"/>
    <x v="0"/>
  </r>
  <r>
    <s v="b"/>
    <s v="28M_NE_O.png"/>
    <s v="None"/>
    <n v="0.8"/>
    <n v="0"/>
    <n v="0"/>
    <n v="0"/>
    <n v="0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8F_HA_C.png"/>
    <s v="space"/>
    <n v="1.3"/>
    <n v="0"/>
    <n v="1"/>
    <n v="1"/>
    <n v="1"/>
    <s v="space"/>
    <n v="1"/>
    <n v="0.55260722665100004"/>
    <s v="2019_Feb_22_1746"/>
    <n v="59.810667979371502"/>
    <s v="C_Alegria"/>
    <n v="1"/>
    <s v="LMR11M2"/>
    <x v="1"/>
    <x v="1"/>
    <n v="100"/>
    <n v="0.55260722665100004"/>
    <n v="0"/>
    <x v="0"/>
    <x v="0"/>
    <x v="0"/>
  </r>
  <r>
    <s v="b"/>
    <s v="09F_NE_C.png"/>
    <s v="None"/>
    <n v="0.8"/>
    <n v="0"/>
    <n v="2"/>
    <n v="2"/>
    <n v="2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28M_HA_C.png"/>
    <s v="space"/>
    <n v="0.8"/>
    <n v="0"/>
    <n v="3"/>
    <n v="3"/>
    <n v="3"/>
    <s v="space"/>
    <n v="1"/>
    <n v="0.53901379136399996"/>
    <s v="2019_Feb_22_1746"/>
    <n v="59.810667979371502"/>
    <s v="C_Alegria"/>
    <n v="1"/>
    <s v="LMR11M2"/>
    <x v="1"/>
    <x v="1"/>
    <n v="100"/>
    <n v="0.53901379136399996"/>
    <n v="0"/>
    <x v="0"/>
    <x v="0"/>
    <x v="0"/>
  </r>
  <r>
    <s v="b"/>
    <s v="06F_NE_O.png"/>
    <s v="None"/>
    <n v="0.8"/>
    <n v="0"/>
    <n v="4"/>
    <n v="4"/>
    <n v="4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34M_NE_O.png"/>
    <s v="None"/>
    <n v="0.8"/>
    <n v="0"/>
    <n v="5"/>
    <n v="5"/>
    <n v="5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8F_HA_C.png"/>
    <s v="space"/>
    <n v="0.8"/>
    <n v="0"/>
    <n v="6"/>
    <n v="6"/>
    <n v="6"/>
    <s v="space"/>
    <n v="1"/>
    <n v="0.42152230441600003"/>
    <s v="2019_Feb_22_1746"/>
    <n v="59.810667979371502"/>
    <s v="C_Alegria"/>
    <n v="1"/>
    <s v="LMR11M2"/>
    <x v="1"/>
    <x v="1"/>
    <n v="100"/>
    <n v="0.42152230441600003"/>
    <n v="0"/>
    <x v="0"/>
    <x v="0"/>
    <x v="0"/>
  </r>
  <r>
    <s v="b"/>
    <s v="23M_NE_C.png"/>
    <s v="None"/>
    <n v="1.3"/>
    <n v="0"/>
    <n v="7"/>
    <n v="7"/>
    <n v="7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3F_NE_C.png"/>
    <s v="None"/>
    <n v="1.3"/>
    <n v="0"/>
    <n v="8"/>
    <n v="8"/>
    <n v="8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33M_HA_C.png"/>
    <s v="space"/>
    <n v="1.3"/>
    <n v="0"/>
    <n v="9"/>
    <n v="9"/>
    <n v="9"/>
    <s v="space"/>
    <n v="1"/>
    <n v="0.74436250049599995"/>
    <s v="2019_Feb_22_1746"/>
    <n v="59.810667979371502"/>
    <s v="C_Alegria"/>
    <n v="1"/>
    <s v="LMR11M2"/>
    <x v="1"/>
    <x v="1"/>
    <n v="100"/>
    <n v="0.74436250049599995"/>
    <n v="0"/>
    <x v="0"/>
    <x v="0"/>
    <x v="0"/>
  </r>
  <r>
    <s v="b"/>
    <s v="08F_NE_C.png"/>
    <s v="None"/>
    <n v="0.8"/>
    <n v="0"/>
    <n v="10"/>
    <n v="10"/>
    <n v="10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5F_NE_O.png"/>
    <s v="None"/>
    <n v="1.3"/>
    <n v="0"/>
    <n v="11"/>
    <n v="11"/>
    <n v="11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23M_HA_C.png"/>
    <s v="space"/>
    <n v="0.8"/>
    <n v="0"/>
    <n v="12"/>
    <n v="12"/>
    <n v="12"/>
    <s v="space"/>
    <n v="1"/>
    <n v="0.43938775407199998"/>
    <s v="2019_Feb_22_1746"/>
    <n v="59.810667979371502"/>
    <s v="C_Alegria"/>
    <n v="1"/>
    <s v="LMR11M2"/>
    <x v="1"/>
    <x v="1"/>
    <n v="100"/>
    <n v="0.43938775407199998"/>
    <n v="0"/>
    <x v="0"/>
    <x v="0"/>
    <x v="0"/>
  </r>
  <r>
    <s v="b"/>
    <s v="02F_NE_O.png"/>
    <s v="None"/>
    <n v="0.8"/>
    <n v="0"/>
    <n v="13"/>
    <n v="13"/>
    <n v="13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2F_NE_O.png"/>
    <s v="None"/>
    <n v="0.8"/>
    <n v="0"/>
    <n v="14"/>
    <n v="14"/>
    <n v="14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23M_HA_C.png"/>
    <s v="space"/>
    <n v="1.3"/>
    <n v="0"/>
    <n v="15"/>
    <n v="15"/>
    <n v="15"/>
    <s v="space"/>
    <n v="1"/>
    <n v="0.394405293278"/>
    <s v="2019_Feb_22_1746"/>
    <n v="59.810667979371502"/>
    <s v="C_Alegria"/>
    <n v="1"/>
    <s v="LMR11M2"/>
    <x v="1"/>
    <x v="1"/>
    <n v="100"/>
    <n v="0.394405293278"/>
    <n v="0"/>
    <x v="0"/>
    <x v="0"/>
    <x v="0"/>
  </r>
  <r>
    <s v="b"/>
    <s v="09F_NE_C.png"/>
    <s v="None"/>
    <n v="0.8"/>
    <n v="0"/>
    <n v="16"/>
    <n v="16"/>
    <n v="16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7F_HA_C.png"/>
    <s v="space"/>
    <n v="1.3"/>
    <n v="0"/>
    <n v="17"/>
    <n v="17"/>
    <n v="17"/>
    <s v="space"/>
    <n v="1"/>
    <n v="0.703566964716"/>
    <s v="2019_Feb_22_1746"/>
    <n v="59.810667979371502"/>
    <s v="C_Alegria"/>
    <n v="1"/>
    <s v="LMR11M2"/>
    <x v="1"/>
    <x v="1"/>
    <n v="100"/>
    <n v="0.703566964716"/>
    <n v="0"/>
    <x v="0"/>
    <x v="0"/>
    <x v="0"/>
  </r>
  <r>
    <s v="b"/>
    <s v="25M_NE_C.png"/>
    <s v="None"/>
    <n v="0.8"/>
    <n v="0"/>
    <n v="18"/>
    <n v="18"/>
    <n v="18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7F_NE_C.png"/>
    <s v="None"/>
    <n v="1.3"/>
    <n v="0"/>
    <n v="19"/>
    <n v="19"/>
    <n v="19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34M_NE_O.png"/>
    <s v="None"/>
    <n v="0.8"/>
    <n v="0"/>
    <n v="20"/>
    <n v="20"/>
    <n v="20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34M_HA_C.png"/>
    <s v="space"/>
    <n v="0.8"/>
    <n v="0"/>
    <n v="21"/>
    <n v="21"/>
    <n v="21"/>
    <s v="space"/>
    <n v="1"/>
    <n v="0.48244659975199999"/>
    <s v="2019_Feb_22_1746"/>
    <n v="59.810667979371502"/>
    <s v="C_Alegria"/>
    <n v="1"/>
    <s v="LMR11M2"/>
    <x v="1"/>
    <x v="1"/>
    <n v="100"/>
    <n v="0.48244659975199999"/>
    <n v="0"/>
    <x v="0"/>
    <x v="0"/>
    <x v="0"/>
  </r>
  <r>
    <s v="b"/>
    <s v="36M_NE_C.png"/>
    <s v="None"/>
    <n v="1.3"/>
    <n v="0"/>
    <n v="22"/>
    <n v="22"/>
    <n v="22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26M_NE_C.png"/>
    <s v="None"/>
    <n v="1.3"/>
    <n v="0"/>
    <n v="23"/>
    <n v="23"/>
    <n v="23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26M_NE_C.png"/>
    <s v="None"/>
    <n v="0.8"/>
    <n v="0"/>
    <n v="24"/>
    <n v="24"/>
    <n v="24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22M_HA_C.png"/>
    <s v="space"/>
    <n v="1.3"/>
    <n v="0"/>
    <n v="25"/>
    <n v="25"/>
    <n v="25"/>
    <s v="space"/>
    <n v="1"/>
    <n v="0.47375060245400002"/>
    <s v="2019_Feb_22_1746"/>
    <n v="59.810667979371502"/>
    <s v="C_Alegria"/>
    <n v="1"/>
    <s v="LMR11M2"/>
    <x v="1"/>
    <x v="1"/>
    <n v="100"/>
    <n v="0.47375060245400002"/>
    <n v="0"/>
    <x v="0"/>
    <x v="0"/>
    <x v="0"/>
  </r>
  <r>
    <s v="b"/>
    <s v="06F_NE_O.png"/>
    <s v="None"/>
    <n v="1.3"/>
    <n v="0"/>
    <n v="26"/>
    <n v="26"/>
    <n v="26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28M_NE_O.png"/>
    <s v="None"/>
    <n v="1.3"/>
    <n v="0"/>
    <n v="27"/>
    <n v="27"/>
    <n v="27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25M_NE_C.png"/>
    <s v="None"/>
    <n v="0.8"/>
    <n v="0"/>
    <n v="28"/>
    <n v="28"/>
    <n v="28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23M_NE_C.png"/>
    <s v="None"/>
    <n v="0.8"/>
    <n v="0"/>
    <n v="29"/>
    <n v="29"/>
    <n v="29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26M_HA_C.png"/>
    <s v="space"/>
    <n v="0.8"/>
    <n v="0"/>
    <n v="30"/>
    <n v="30"/>
    <n v="30"/>
    <s v="space"/>
    <n v="1"/>
    <n v="0.39371762564399998"/>
    <s v="2019_Feb_22_1746"/>
    <n v="59.810667979371502"/>
    <s v="C_Alegria"/>
    <n v="1"/>
    <s v="LMR11M2"/>
    <x v="1"/>
    <x v="1"/>
    <n v="100"/>
    <n v="0.39371762564399998"/>
    <n v="0"/>
    <x v="0"/>
    <x v="0"/>
    <x v="0"/>
  </r>
  <r>
    <s v="b"/>
    <s v="08F_NE_C.png"/>
    <s v="None"/>
    <n v="1.3"/>
    <n v="0"/>
    <n v="31"/>
    <n v="31"/>
    <n v="31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9F_NE_C.png"/>
    <s v="None"/>
    <n v="0.8"/>
    <n v="0"/>
    <n v="32"/>
    <n v="32"/>
    <n v="32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1F_NE_C.png"/>
    <s v="None"/>
    <n v="0.8"/>
    <n v="0"/>
    <n v="33"/>
    <n v="33"/>
    <n v="33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2F_HA_C.png"/>
    <s v="space"/>
    <n v="0.8"/>
    <n v="0"/>
    <n v="34"/>
    <n v="34"/>
    <n v="34"/>
    <s v="space"/>
    <n v="1"/>
    <n v="0.58807193161899995"/>
    <s v="2019_Feb_22_1746"/>
    <n v="59.810667979371502"/>
    <s v="C_Alegria"/>
    <n v="1"/>
    <s v="LMR11M2"/>
    <x v="1"/>
    <x v="1"/>
    <n v="100"/>
    <n v="0.58807193161899995"/>
    <n v="0"/>
    <x v="0"/>
    <x v="0"/>
    <x v="0"/>
  </r>
  <r>
    <s v="b"/>
    <s v="23M_NE_C.png"/>
    <s v="None"/>
    <n v="1.3"/>
    <n v="0"/>
    <n v="35"/>
    <n v="35"/>
    <n v="35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3F_HA_C.png"/>
    <s v="space"/>
    <n v="1.3"/>
    <n v="0"/>
    <n v="36"/>
    <n v="36"/>
    <n v="36"/>
    <s v="space"/>
    <n v="1"/>
    <n v="0.46924947528200001"/>
    <s v="2019_Feb_22_1746"/>
    <n v="59.810667979371502"/>
    <s v="C_Alegria"/>
    <n v="1"/>
    <s v="LMR11M2"/>
    <x v="1"/>
    <x v="1"/>
    <n v="100"/>
    <n v="0.46924947528200001"/>
    <n v="0"/>
    <x v="0"/>
    <x v="0"/>
    <x v="0"/>
  </r>
  <r>
    <s v="b"/>
    <s v="34M_NE_O.png"/>
    <s v="None"/>
    <n v="0.8"/>
    <n v="0"/>
    <n v="37"/>
    <n v="37"/>
    <n v="37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9F_NE_C.png"/>
    <s v="None"/>
    <n v="1.3"/>
    <n v="0"/>
    <n v="38"/>
    <n v="38"/>
    <n v="38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28M_NE_O.png"/>
    <s v="None"/>
    <n v="1.3"/>
    <n v="0"/>
    <n v="39"/>
    <n v="39"/>
    <n v="39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36M_NE_C.png"/>
    <s v="None"/>
    <n v="0.8"/>
    <n v="0"/>
    <n v="40"/>
    <n v="40"/>
    <n v="40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26M_HA_C.png"/>
    <s v="space"/>
    <n v="0.8"/>
    <n v="0"/>
    <n v="41"/>
    <n v="41"/>
    <n v="41"/>
    <s v="space"/>
    <n v="1"/>
    <n v="0.50431025493899995"/>
    <s v="2019_Feb_22_1746"/>
    <n v="59.810667979371502"/>
    <s v="C_Alegria"/>
    <n v="1"/>
    <s v="LMR11M2"/>
    <x v="1"/>
    <x v="1"/>
    <n v="100"/>
    <n v="0.50431025493899995"/>
    <n v="0"/>
    <x v="0"/>
    <x v="0"/>
    <x v="0"/>
  </r>
  <r>
    <s v="b"/>
    <s v="01F_NE_C.png"/>
    <s v="None"/>
    <n v="0.8"/>
    <n v="0"/>
    <n v="42"/>
    <n v="42"/>
    <n v="42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22M_NE_C.png"/>
    <s v="None"/>
    <n v="0.8"/>
    <n v="0"/>
    <n v="43"/>
    <n v="43"/>
    <n v="43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26M_HA_C.png"/>
    <s v="space"/>
    <n v="1.3"/>
    <n v="0"/>
    <n v="44"/>
    <n v="44"/>
    <n v="44"/>
    <s v="space"/>
    <n v="1"/>
    <n v="0.58833216596399995"/>
    <s v="2019_Feb_22_1746"/>
    <n v="59.810667979371502"/>
    <s v="C_Alegria"/>
    <n v="1"/>
    <s v="LMR11M2"/>
    <x v="1"/>
    <x v="1"/>
    <n v="100"/>
    <n v="0.58833216596399995"/>
    <n v="0"/>
    <x v="0"/>
    <x v="0"/>
    <x v="0"/>
  </r>
  <r>
    <s v="b"/>
    <s v="23M_NE_C.png"/>
    <s v="None"/>
    <n v="0.8"/>
    <n v="0"/>
    <n v="45"/>
    <n v="45"/>
    <n v="45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6F_NE_O.png"/>
    <s v="None"/>
    <n v="1.3"/>
    <n v="0"/>
    <n v="46"/>
    <n v="46"/>
    <n v="46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3F_HA_C.png"/>
    <s v="space"/>
    <n v="0.8"/>
    <n v="0"/>
    <n v="47"/>
    <n v="47"/>
    <n v="47"/>
    <s v="space"/>
    <n v="1"/>
    <n v="0.37078588409300001"/>
    <s v="2019_Feb_22_1746"/>
    <n v="59.810667979371502"/>
    <s v="C_Alegria"/>
    <n v="1"/>
    <s v="LMR11M2"/>
    <x v="1"/>
    <x v="1"/>
    <n v="100"/>
    <n v="0.37078588409300001"/>
    <n v="0"/>
    <x v="0"/>
    <x v="0"/>
    <x v="0"/>
  </r>
  <r>
    <s v="b"/>
    <s v="23M_NE_C.png"/>
    <s v="None"/>
    <n v="1.3"/>
    <n v="0"/>
    <n v="48"/>
    <n v="48"/>
    <n v="48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28M_NE_O.png"/>
    <s v="None"/>
    <n v="0.8"/>
    <n v="0"/>
    <n v="49"/>
    <n v="49"/>
    <n v="49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25M_HA_C.png"/>
    <s v="space"/>
    <n v="0.8"/>
    <n v="0"/>
    <n v="50"/>
    <n v="50"/>
    <n v="50"/>
    <s v="space"/>
    <n v="1"/>
    <n v="0.58967571705599997"/>
    <s v="2019_Feb_22_1746"/>
    <n v="59.810667979371502"/>
    <s v="C_Alegria"/>
    <n v="1"/>
    <s v="LMR11M2"/>
    <x v="1"/>
    <x v="1"/>
    <n v="100"/>
    <n v="0.58967571705599997"/>
    <n v="0"/>
    <x v="0"/>
    <x v="0"/>
    <x v="0"/>
  </r>
  <r>
    <s v="b"/>
    <s v="03F_NE_C.png"/>
    <s v="None"/>
    <n v="1.3"/>
    <n v="0"/>
    <n v="51"/>
    <n v="51"/>
    <n v="51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5F_NE_O.png"/>
    <s v="None"/>
    <n v="1.3"/>
    <n v="0"/>
    <n v="52"/>
    <n v="52"/>
    <n v="52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25M_NE_C.png"/>
    <s v="None"/>
    <n v="1.3"/>
    <n v="0"/>
    <n v="53"/>
    <n v="53"/>
    <n v="53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33M_NE_C.png"/>
    <s v="None"/>
    <n v="0.8"/>
    <n v="0"/>
    <n v="54"/>
    <n v="54"/>
    <n v="54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34M_HA_C.png"/>
    <s v="space"/>
    <n v="0.8"/>
    <n v="0"/>
    <n v="55"/>
    <n v="55"/>
    <n v="55"/>
    <s v="space"/>
    <n v="1"/>
    <n v="0.406101600733"/>
    <s v="2019_Feb_22_1746"/>
    <n v="59.810667979371502"/>
    <s v="C_Alegria"/>
    <n v="1"/>
    <s v="LMR11M2"/>
    <x v="1"/>
    <x v="1"/>
    <n v="100"/>
    <n v="0.406101600733"/>
    <n v="0"/>
    <x v="0"/>
    <x v="0"/>
    <x v="0"/>
  </r>
  <r>
    <s v="b"/>
    <s v="33M_NE_C.png"/>
    <s v="None"/>
    <n v="1.3"/>
    <n v="0"/>
    <n v="56"/>
    <n v="56"/>
    <n v="56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36M_HA_C.png"/>
    <s v="space"/>
    <n v="0.8"/>
    <n v="0"/>
    <n v="57"/>
    <n v="57"/>
    <n v="57"/>
    <s v="space"/>
    <n v="1"/>
    <n v="0.42124650906799999"/>
    <s v="2019_Feb_22_1746"/>
    <n v="59.810667979371502"/>
    <s v="C_Alegria"/>
    <n v="1"/>
    <s v="LMR11M2"/>
    <x v="1"/>
    <x v="1"/>
    <n v="100"/>
    <n v="0.42124650906799999"/>
    <n v="0"/>
    <x v="0"/>
    <x v="0"/>
    <x v="0"/>
  </r>
  <r>
    <s v="b"/>
    <s v="22M_NE_C.png"/>
    <s v="None"/>
    <n v="1.3"/>
    <n v="0"/>
    <n v="58"/>
    <n v="58"/>
    <n v="58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3F_NE_C.png"/>
    <s v="None"/>
    <n v="1.3"/>
    <n v="0"/>
    <n v="59"/>
    <n v="59"/>
    <n v="59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7F_NE_C.png"/>
    <s v="None"/>
    <n v="1.3"/>
    <n v="0"/>
    <n v="60"/>
    <n v="60"/>
    <n v="60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2F_HA_C.png"/>
    <s v="space"/>
    <n v="0.8"/>
    <n v="0"/>
    <n v="61"/>
    <n v="61"/>
    <n v="61"/>
    <s v="space"/>
    <n v="1"/>
    <n v="0.57328062411400005"/>
    <s v="2019_Feb_22_1746"/>
    <n v="59.810667979371502"/>
    <s v="C_Alegria"/>
    <n v="1"/>
    <s v="LMR11M2"/>
    <x v="1"/>
    <x v="1"/>
    <n v="100"/>
    <n v="0.57328062411400005"/>
    <n v="0"/>
    <x v="0"/>
    <x v="0"/>
    <x v="0"/>
  </r>
  <r>
    <s v="b"/>
    <s v="22M_NE_C.png"/>
    <s v="None"/>
    <n v="0.8"/>
    <n v="0"/>
    <n v="62"/>
    <n v="62"/>
    <n v="62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1F_NE_C.png"/>
    <s v="None"/>
    <n v="0.8"/>
    <n v="0"/>
    <n v="63"/>
    <n v="63"/>
    <n v="63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9F_HA_C.png"/>
    <s v="space"/>
    <n v="1.3"/>
    <n v="0"/>
    <n v="64"/>
    <n v="64"/>
    <n v="64"/>
    <s v="space"/>
    <n v="1"/>
    <n v="0.58653899934099996"/>
    <s v="2019_Feb_22_1746"/>
    <n v="59.810667979371502"/>
    <s v="C_Alegria"/>
    <n v="1"/>
    <s v="LMR11M2"/>
    <x v="1"/>
    <x v="1"/>
    <n v="100"/>
    <n v="0.58653899934099996"/>
    <n v="0"/>
    <x v="0"/>
    <x v="0"/>
    <x v="0"/>
  </r>
  <r>
    <s v="b"/>
    <s v="07F_NE_C.png"/>
    <s v="None"/>
    <n v="0.8"/>
    <n v="0"/>
    <n v="65"/>
    <n v="65"/>
    <n v="65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7F_HA_C.png"/>
    <s v="space"/>
    <n v="0.8"/>
    <n v="0"/>
    <n v="66"/>
    <n v="66"/>
    <n v="66"/>
    <s v="space"/>
    <n v="1"/>
    <n v="0.588693713304"/>
    <s v="2019_Feb_22_1746"/>
    <n v="59.810667979371502"/>
    <s v="C_Alegria"/>
    <n v="1"/>
    <s v="LMR11M2"/>
    <x v="1"/>
    <x v="1"/>
    <n v="100"/>
    <n v="0.588693713304"/>
    <n v="0"/>
    <x v="0"/>
    <x v="0"/>
    <x v="0"/>
  </r>
  <r>
    <s v="b"/>
    <s v="34M_NE_O.png"/>
    <s v="None"/>
    <n v="0.8"/>
    <n v="0"/>
    <n v="67"/>
    <n v="67"/>
    <n v="67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9F_NE_C.png"/>
    <s v="None"/>
    <n v="0.8"/>
    <n v="0"/>
    <n v="68"/>
    <n v="68"/>
    <n v="68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22M_HA_C.png"/>
    <s v="space"/>
    <n v="1.3"/>
    <n v="0"/>
    <n v="69"/>
    <n v="69"/>
    <n v="69"/>
    <s v="space"/>
    <n v="1"/>
    <n v="0.53017575759400004"/>
    <s v="2019_Feb_22_1746"/>
    <n v="59.810667979371502"/>
    <s v="C_Alegria"/>
    <n v="1"/>
    <s v="LMR11M2"/>
    <x v="1"/>
    <x v="1"/>
    <n v="100"/>
    <n v="0.53017575759400004"/>
    <n v="0"/>
    <x v="0"/>
    <x v="0"/>
    <x v="0"/>
  </r>
  <r>
    <s v="b"/>
    <s v="03F_NE_C.png"/>
    <s v="None"/>
    <n v="1.3"/>
    <n v="0"/>
    <n v="70"/>
    <n v="70"/>
    <n v="70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5F_NE_O.png"/>
    <s v="None"/>
    <n v="1.3"/>
    <n v="0"/>
    <n v="71"/>
    <n v="71"/>
    <n v="71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9F_NE_C.png"/>
    <s v="None"/>
    <n v="0.8"/>
    <n v="0"/>
    <n v="72"/>
    <n v="72"/>
    <n v="72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6F_NE_O.png"/>
    <s v="None"/>
    <n v="1.3"/>
    <n v="0"/>
    <n v="73"/>
    <n v="73"/>
    <n v="73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22M_HA_C.png"/>
    <s v="space"/>
    <n v="1.3"/>
    <n v="0"/>
    <n v="74"/>
    <n v="74"/>
    <n v="74"/>
    <s v="space"/>
    <n v="1"/>
    <n v="0.47602715576100002"/>
    <s v="2019_Feb_22_1746"/>
    <n v="59.810667979371502"/>
    <s v="C_Alegria"/>
    <n v="1"/>
    <s v="LMR11M2"/>
    <x v="1"/>
    <x v="1"/>
    <n v="100"/>
    <n v="0.47602715576100002"/>
    <n v="0"/>
    <x v="0"/>
    <x v="0"/>
    <x v="0"/>
  </r>
  <r>
    <s v="b"/>
    <s v="06F_NE_O.png"/>
    <s v="None"/>
    <n v="0.8"/>
    <n v="0"/>
    <n v="75"/>
    <n v="75"/>
    <n v="75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1F_NE_C.png"/>
    <s v="None"/>
    <n v="1.3"/>
    <n v="0"/>
    <n v="76"/>
    <n v="76"/>
    <n v="76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34M_NE_O.png"/>
    <s v="None"/>
    <n v="0.8"/>
    <n v="0"/>
    <n v="77"/>
    <n v="77"/>
    <n v="77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5F_HA_C.png"/>
    <s v="space"/>
    <n v="0.8"/>
    <n v="0"/>
    <n v="78"/>
    <n v="78"/>
    <n v="78"/>
    <s v="space"/>
    <n v="1"/>
    <n v="0.58745379280300003"/>
    <s v="2019_Feb_22_1746"/>
    <n v="59.810667979371502"/>
    <s v="C_Alegria"/>
    <n v="1"/>
    <s v="LMR11M2"/>
    <x v="1"/>
    <x v="1"/>
    <n v="100"/>
    <n v="0.58745379280300003"/>
    <n v="0"/>
    <x v="0"/>
    <x v="0"/>
    <x v="0"/>
  </r>
  <r>
    <s v="b"/>
    <s v="02F_NE_O.png"/>
    <s v="None"/>
    <n v="0.8"/>
    <n v="0"/>
    <n v="79"/>
    <n v="79"/>
    <n v="79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5F_NE_O.png"/>
    <s v="None"/>
    <n v="0.8"/>
    <n v="0"/>
    <n v="80"/>
    <n v="80"/>
    <n v="80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8F_NE_C.png"/>
    <s v="None"/>
    <n v="1.3"/>
    <n v="0"/>
    <n v="81"/>
    <n v="81"/>
    <n v="81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6F_NE_O.png"/>
    <s v="None"/>
    <n v="1.3"/>
    <n v="0"/>
    <n v="82"/>
    <n v="82"/>
    <n v="82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34M_HA_C.png"/>
    <s v="space"/>
    <n v="0.8"/>
    <n v="0"/>
    <n v="83"/>
    <n v="83"/>
    <n v="83"/>
    <s v="space"/>
    <n v="1"/>
    <n v="0.40562053117899999"/>
    <s v="2019_Feb_22_1746"/>
    <n v="59.810667979371502"/>
    <s v="C_Alegria"/>
    <n v="1"/>
    <s v="LMR11M2"/>
    <x v="1"/>
    <x v="1"/>
    <n v="100"/>
    <n v="0.40562053117899999"/>
    <n v="0"/>
    <x v="0"/>
    <x v="0"/>
    <x v="0"/>
  </r>
  <r>
    <s v="b"/>
    <s v="03F_NE_C.png"/>
    <s v="None"/>
    <n v="1.3"/>
    <n v="0"/>
    <n v="84"/>
    <n v="84"/>
    <n v="84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26M_NE_C.png"/>
    <s v="None"/>
    <n v="0.8"/>
    <n v="0"/>
    <n v="85"/>
    <n v="85"/>
    <n v="85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36M_HA_C.png"/>
    <s v="space"/>
    <n v="1.3"/>
    <n v="0"/>
    <n v="86"/>
    <n v="86"/>
    <n v="86"/>
    <s v="space"/>
    <n v="1"/>
    <n v="0.64193182624900003"/>
    <s v="2019_Feb_22_1746"/>
    <n v="59.810667979371502"/>
    <s v="C_Alegria"/>
    <n v="1"/>
    <s v="LMR11M2"/>
    <x v="1"/>
    <x v="1"/>
    <n v="100"/>
    <n v="0.64193182624900003"/>
    <n v="0"/>
    <x v="0"/>
    <x v="0"/>
    <x v="0"/>
  </r>
  <r>
    <s v="b"/>
    <s v="25M_NE_C.png"/>
    <s v="None"/>
    <n v="0.8"/>
    <n v="0"/>
    <n v="87"/>
    <n v="87"/>
    <n v="87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6F_NE_O.png"/>
    <s v="None"/>
    <n v="0.8"/>
    <n v="0"/>
    <n v="88"/>
    <n v="88"/>
    <n v="88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36M_NE_C.png"/>
    <s v="None"/>
    <n v="0.8"/>
    <n v="0"/>
    <n v="89"/>
    <n v="89"/>
    <n v="89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33M_NE_C.png"/>
    <s v="None"/>
    <n v="1.3"/>
    <n v="0"/>
    <n v="90"/>
    <n v="90"/>
    <n v="90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25M_HA_C.png"/>
    <s v="space"/>
    <n v="0.8"/>
    <n v="0"/>
    <n v="91"/>
    <n v="91"/>
    <n v="91"/>
    <s v="space"/>
    <n v="1"/>
    <n v="0.64417328452699996"/>
    <s v="2019_Feb_22_1746"/>
    <n v="59.810667979371502"/>
    <s v="C_Alegria"/>
    <n v="1"/>
    <s v="LMR11M2"/>
    <x v="1"/>
    <x v="1"/>
    <n v="100"/>
    <n v="0.64417328452699996"/>
    <n v="0"/>
    <x v="0"/>
    <x v="0"/>
    <x v="0"/>
  </r>
  <r>
    <s v="b"/>
    <s v="26M_NE_C.png"/>
    <s v="None"/>
    <n v="0.8"/>
    <n v="0"/>
    <n v="92"/>
    <n v="92"/>
    <n v="92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22M_NE_C.png"/>
    <s v="None"/>
    <n v="1.3"/>
    <n v="0"/>
    <n v="93"/>
    <n v="93"/>
    <n v="93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9F_HA_C.png"/>
    <s v="space"/>
    <n v="1.3"/>
    <n v="0"/>
    <n v="94"/>
    <n v="94"/>
    <n v="94"/>
    <s v="space"/>
    <n v="1"/>
    <n v="0.63729296717799999"/>
    <s v="2019_Feb_22_1746"/>
    <n v="59.810667979371502"/>
    <s v="C_Alegria"/>
    <n v="1"/>
    <s v="LMR11M2"/>
    <x v="1"/>
    <x v="1"/>
    <n v="100"/>
    <n v="0.63729296717799999"/>
    <n v="0"/>
    <x v="0"/>
    <x v="0"/>
    <x v="0"/>
  </r>
  <r>
    <s v="b"/>
    <s v="22M_NE_C.png"/>
    <s v="None"/>
    <n v="1.3"/>
    <n v="0"/>
    <n v="95"/>
    <n v="95"/>
    <n v="95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34M_NE_O.png"/>
    <s v="None"/>
    <n v="1.3"/>
    <n v="0"/>
    <n v="96"/>
    <n v="96"/>
    <n v="96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28M_HA_C.png"/>
    <s v="space"/>
    <n v="1.3"/>
    <n v="0"/>
    <n v="97"/>
    <n v="97"/>
    <n v="97"/>
    <s v="space"/>
    <n v="1"/>
    <n v="0.54048845218499997"/>
    <s v="2019_Feb_22_1746"/>
    <n v="59.810667979371502"/>
    <s v="C_Alegria"/>
    <n v="1"/>
    <s v="LMR11M2"/>
    <x v="1"/>
    <x v="1"/>
    <n v="100"/>
    <n v="0.54048845218499997"/>
    <n v="0"/>
    <x v="0"/>
    <x v="0"/>
    <x v="0"/>
  </r>
  <r>
    <s v="b"/>
    <s v="01F_NE_C.png"/>
    <s v="None"/>
    <n v="0.8"/>
    <n v="0"/>
    <n v="98"/>
    <n v="98"/>
    <n v="98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5F_NE_O.png"/>
    <s v="None"/>
    <n v="1.3"/>
    <n v="0"/>
    <n v="99"/>
    <n v="99"/>
    <n v="99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1F_NE_C.png"/>
    <s v="None"/>
    <n v="0.8"/>
    <n v="0"/>
    <n v="100"/>
    <n v="100"/>
    <n v="100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5F_HA_C.png"/>
    <s v="space"/>
    <n v="0.8"/>
    <n v="0"/>
    <n v="101"/>
    <n v="101"/>
    <n v="101"/>
    <s v="space"/>
    <n v="1"/>
    <n v="0.49188224552199999"/>
    <s v="2019_Feb_22_1746"/>
    <n v="59.810667979371502"/>
    <s v="C_Alegria"/>
    <n v="1"/>
    <s v="LMR11M2"/>
    <x v="1"/>
    <x v="1"/>
    <n v="100"/>
    <n v="0.49188224552199999"/>
    <n v="0"/>
    <x v="0"/>
    <x v="0"/>
    <x v="0"/>
  </r>
  <r>
    <s v="b"/>
    <s v="33M_NE_C.png"/>
    <s v="None"/>
    <n v="0.8"/>
    <n v="0"/>
    <n v="102"/>
    <n v="102"/>
    <n v="102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34M_NE_O.png"/>
    <s v="None"/>
    <n v="0.8"/>
    <n v="0"/>
    <n v="103"/>
    <n v="103"/>
    <n v="103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23M_NE_C.png"/>
    <s v="None"/>
    <n v="0.8"/>
    <n v="0"/>
    <n v="104"/>
    <n v="104"/>
    <n v="104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22M_HA_C.png"/>
    <s v="space"/>
    <n v="0.8"/>
    <n v="0"/>
    <n v="105"/>
    <n v="105"/>
    <n v="105"/>
    <s v="space"/>
    <n v="1"/>
    <n v="0.47547324746800002"/>
    <s v="2019_Feb_22_1746"/>
    <n v="59.810667979371502"/>
    <s v="C_Alegria"/>
    <n v="1"/>
    <s v="LMR11M2"/>
    <x v="1"/>
    <x v="1"/>
    <n v="100"/>
    <n v="0.47547324746800002"/>
    <n v="0"/>
    <x v="0"/>
    <x v="0"/>
    <x v="0"/>
  </r>
  <r>
    <s v="b"/>
    <s v="33M_NE_C.png"/>
    <s v="None"/>
    <n v="1.3"/>
    <n v="0"/>
    <n v="106"/>
    <n v="106"/>
    <n v="106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33M_NE_C.png"/>
    <s v="None"/>
    <n v="0.8"/>
    <n v="0"/>
    <n v="107"/>
    <n v="107"/>
    <n v="107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6F_HA_C.png"/>
    <s v="space"/>
    <n v="1.3"/>
    <n v="0"/>
    <n v="108"/>
    <n v="108"/>
    <n v="108"/>
    <s v="space"/>
    <n v="1"/>
    <n v="0.65571927791499995"/>
    <s v="2019_Feb_22_1746"/>
    <n v="59.810667979371502"/>
    <s v="C_Alegria"/>
    <n v="1"/>
    <s v="LMR11M2"/>
    <x v="1"/>
    <x v="1"/>
    <n v="100"/>
    <n v="0.65571927791499995"/>
    <n v="0"/>
    <x v="0"/>
    <x v="0"/>
    <x v="0"/>
  </r>
  <r>
    <s v="b"/>
    <s v="34M_NE_O.png"/>
    <s v="None"/>
    <n v="1.3"/>
    <n v="0"/>
    <n v="109"/>
    <n v="109"/>
    <n v="109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6F_NE_O.png"/>
    <s v="None"/>
    <n v="0.8"/>
    <n v="0"/>
    <n v="110"/>
    <n v="110"/>
    <n v="110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8F_NE_C.png"/>
    <s v="None"/>
    <n v="0.8"/>
    <n v="0"/>
    <n v="111"/>
    <n v="111"/>
    <n v="111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25M_HA_C.png"/>
    <s v="space"/>
    <n v="0.8"/>
    <n v="0"/>
    <n v="112"/>
    <n v="112"/>
    <n v="112"/>
    <s v="space"/>
    <n v="1"/>
    <n v="0.658670918085"/>
    <s v="2019_Feb_22_1746"/>
    <n v="59.810667979371502"/>
    <s v="C_Alegria"/>
    <n v="1"/>
    <s v="LMR11M2"/>
    <x v="1"/>
    <x v="1"/>
    <n v="100"/>
    <n v="0.658670918085"/>
    <n v="0"/>
    <x v="0"/>
    <x v="0"/>
    <x v="0"/>
  </r>
  <r>
    <s v="b"/>
    <s v="33M_NE_C.png"/>
    <s v="None"/>
    <n v="1.3"/>
    <n v="0"/>
    <n v="113"/>
    <n v="113"/>
    <n v="113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1F_NE_C.png"/>
    <s v="None"/>
    <n v="0.8"/>
    <n v="0"/>
    <n v="114"/>
    <n v="114"/>
    <n v="114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3F_HA_C.png"/>
    <s v="space"/>
    <n v="1.3"/>
    <n v="0"/>
    <n v="115"/>
    <n v="115"/>
    <n v="115"/>
    <s v="space"/>
    <n v="1"/>
    <n v="0.56178429350299997"/>
    <s v="2019_Feb_22_1746"/>
    <n v="59.810667979371502"/>
    <s v="C_Alegria"/>
    <n v="1"/>
    <s v="LMR11M2"/>
    <x v="1"/>
    <x v="1"/>
    <n v="100"/>
    <n v="0.56178429350299997"/>
    <n v="0"/>
    <x v="0"/>
    <x v="0"/>
    <x v="0"/>
  </r>
  <r>
    <s v="b"/>
    <s v="34M_NE_O.png"/>
    <s v="None"/>
    <n v="1.3"/>
    <n v="0"/>
    <n v="116"/>
    <n v="116"/>
    <n v="116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23M_NE_C.png"/>
    <s v="None"/>
    <n v="1.3"/>
    <n v="0"/>
    <n v="117"/>
    <n v="117"/>
    <n v="117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25M_NE_C.png"/>
    <s v="None"/>
    <n v="1.3"/>
    <n v="0"/>
    <n v="118"/>
    <n v="118"/>
    <n v="118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2F_HA_C.png"/>
    <s v="space"/>
    <n v="1.3"/>
    <n v="0"/>
    <n v="119"/>
    <n v="119"/>
    <n v="119"/>
    <s v="space"/>
    <n v="1"/>
    <n v="0.62327077425999999"/>
    <s v="2019_Feb_22_1746"/>
    <n v="59.810667979371502"/>
    <s v="C_Alegria"/>
    <n v="1"/>
    <s v="LMR11M2"/>
    <x v="1"/>
    <x v="1"/>
    <n v="100"/>
    <n v="0.62327077425999999"/>
    <n v="0"/>
    <x v="0"/>
    <x v="0"/>
    <x v="0"/>
  </r>
  <r>
    <s v="b"/>
    <s v="36M_NE_C.png"/>
    <s v="None"/>
    <n v="0.8"/>
    <n v="0"/>
    <n v="120"/>
    <n v="120"/>
    <n v="120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6F_HA_C.png"/>
    <s v="space"/>
    <n v="0.8"/>
    <n v="0"/>
    <n v="121"/>
    <n v="121"/>
    <n v="121"/>
    <s v="space"/>
    <n v="1"/>
    <n v="0.64229668350900004"/>
    <s v="2019_Feb_22_1746"/>
    <n v="59.810667979371502"/>
    <s v="C_Alegria"/>
    <n v="1"/>
    <s v="LMR11M2"/>
    <x v="1"/>
    <x v="1"/>
    <n v="100"/>
    <n v="0.64229668350900004"/>
    <n v="0"/>
    <x v="0"/>
    <x v="0"/>
    <x v="0"/>
  </r>
  <r>
    <s v="b"/>
    <s v="09F_NE_C.png"/>
    <s v="None"/>
    <n v="1.3"/>
    <n v="0"/>
    <n v="122"/>
    <n v="122"/>
    <n v="122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8F_NE_C.png"/>
    <s v="None"/>
    <n v="1.3"/>
    <n v="0"/>
    <n v="123"/>
    <n v="123"/>
    <n v="123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7F_NE_C.png"/>
    <s v="None"/>
    <n v="0.8"/>
    <n v="0"/>
    <n v="124"/>
    <n v="124"/>
    <n v="124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22M_NE_C.png"/>
    <s v="None"/>
    <n v="1.3"/>
    <n v="0"/>
    <n v="125"/>
    <n v="125"/>
    <n v="125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1F_HA_C.png"/>
    <s v="space"/>
    <n v="1.3"/>
    <n v="0"/>
    <n v="126"/>
    <n v="126"/>
    <n v="126"/>
    <s v="space"/>
    <n v="1"/>
    <n v="0.49976542498900001"/>
    <s v="2019_Feb_22_1746"/>
    <n v="59.810667979371502"/>
    <s v="C_Alegria"/>
    <n v="1"/>
    <s v="LMR11M2"/>
    <x v="1"/>
    <x v="1"/>
    <n v="100"/>
    <n v="0.49976542498900001"/>
    <n v="0"/>
    <x v="0"/>
    <x v="0"/>
    <x v="0"/>
  </r>
  <r>
    <s v="b"/>
    <s v="26M_NE_C.png"/>
    <s v="None"/>
    <n v="1.3"/>
    <n v="0"/>
    <n v="127"/>
    <n v="127"/>
    <n v="127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36M_NE_C.png"/>
    <s v="None"/>
    <n v="0.8"/>
    <n v="0"/>
    <n v="128"/>
    <n v="128"/>
    <n v="128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3F_NE_C.png"/>
    <s v="None"/>
    <n v="1.3"/>
    <n v="0"/>
    <n v="129"/>
    <n v="129"/>
    <n v="129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1F_HA_C.png"/>
    <s v="space"/>
    <n v="1.3"/>
    <n v="0"/>
    <n v="130"/>
    <n v="130"/>
    <n v="130"/>
    <s v="space"/>
    <n v="1"/>
    <n v="0.53697164729199998"/>
    <s v="2019_Feb_22_1746"/>
    <n v="59.810667979371502"/>
    <s v="C_Alegria"/>
    <n v="1"/>
    <s v="LMR11M2"/>
    <x v="1"/>
    <x v="1"/>
    <n v="100"/>
    <n v="0.53697164729199998"/>
    <n v="0"/>
    <x v="0"/>
    <x v="0"/>
    <x v="0"/>
  </r>
  <r>
    <s v="b"/>
    <s v="22M_NE_C.png"/>
    <s v="None"/>
    <n v="1.3"/>
    <n v="0"/>
    <n v="131"/>
    <n v="131"/>
    <n v="131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33M_HA_C.png"/>
    <s v="space"/>
    <n v="1.3"/>
    <n v="0"/>
    <n v="132"/>
    <n v="132"/>
    <n v="132"/>
    <s v="space"/>
    <n v="1"/>
    <n v="0.52351561328399998"/>
    <s v="2019_Feb_22_1746"/>
    <n v="59.810667979371502"/>
    <s v="C_Alegria"/>
    <n v="1"/>
    <s v="LMR11M2"/>
    <x v="1"/>
    <x v="1"/>
    <n v="100"/>
    <n v="0.52351561328399998"/>
    <n v="0"/>
    <x v="0"/>
    <x v="0"/>
    <x v="0"/>
  </r>
  <r>
    <s v="b"/>
    <s v="25M_NE_C.png"/>
    <s v="None"/>
    <n v="0.8"/>
    <n v="0"/>
    <n v="133"/>
    <n v="133"/>
    <n v="133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7F_NE_C.png"/>
    <s v="None"/>
    <n v="0.8"/>
    <n v="0"/>
    <n v="134"/>
    <n v="134"/>
    <n v="134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28M_NE_O.png"/>
    <s v="None"/>
    <n v="1.3"/>
    <n v="0"/>
    <n v="135"/>
    <n v="135"/>
    <n v="135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1F_HA_C.png"/>
    <s v="space"/>
    <n v="1.3"/>
    <n v="0"/>
    <n v="136"/>
    <n v="136"/>
    <n v="136"/>
    <s v="space"/>
    <n v="1"/>
    <n v="0.71905289264399996"/>
    <s v="2019_Feb_22_1746"/>
    <n v="59.810667979371502"/>
    <s v="C_Alegria"/>
    <n v="1"/>
    <s v="LMR11M2"/>
    <x v="1"/>
    <x v="1"/>
    <n v="100"/>
    <n v="0.71905289264399996"/>
    <n v="0"/>
    <x v="0"/>
    <x v="0"/>
    <x v="0"/>
  </r>
  <r>
    <s v="b"/>
    <s v="02F_NE_O.png"/>
    <s v="None"/>
    <n v="1.3"/>
    <n v="0"/>
    <n v="137"/>
    <n v="137"/>
    <n v="137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8F_NE_C.png"/>
    <s v="None"/>
    <n v="0.8"/>
    <n v="0"/>
    <n v="138"/>
    <n v="138"/>
    <n v="138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6F_HA_C.png"/>
    <s v="space"/>
    <n v="1.3"/>
    <n v="0"/>
    <n v="139"/>
    <n v="139"/>
    <n v="139"/>
    <s v="space"/>
    <n v="1"/>
    <n v="0.62488647876299996"/>
    <s v="2019_Feb_22_1746"/>
    <n v="59.810667979371502"/>
    <s v="C_Alegria"/>
    <n v="1"/>
    <s v="LMR11M2"/>
    <x v="1"/>
    <x v="1"/>
    <n v="100"/>
    <n v="0.62488647876299996"/>
    <n v="0"/>
    <x v="0"/>
    <x v="0"/>
    <x v="0"/>
  </r>
  <r>
    <s v="b"/>
    <s v="36M_NE_C.png"/>
    <s v="None"/>
    <n v="0.8"/>
    <n v="0"/>
    <n v="140"/>
    <n v="140"/>
    <n v="140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2F_NE_O.png"/>
    <s v="None"/>
    <n v="1.3"/>
    <n v="0"/>
    <n v="141"/>
    <n v="141"/>
    <n v="141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7F_NE_C.png"/>
    <s v="None"/>
    <n v="1.3"/>
    <n v="0"/>
    <n v="142"/>
    <n v="142"/>
    <n v="142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22M_NE_C.png"/>
    <s v="None"/>
    <n v="0.8"/>
    <n v="0"/>
    <n v="143"/>
    <n v="143"/>
    <n v="143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2F_HA_C.png"/>
    <s v="space"/>
    <n v="1.3"/>
    <n v="0"/>
    <n v="144"/>
    <n v="144"/>
    <n v="144"/>
    <s v="space"/>
    <n v="1"/>
    <n v="0.55658225622000002"/>
    <s v="2019_Feb_22_1746"/>
    <n v="59.810667979371502"/>
    <s v="C_Alegria"/>
    <n v="1"/>
    <s v="LMR11M2"/>
    <x v="1"/>
    <x v="1"/>
    <n v="100"/>
    <n v="0.55658225622000002"/>
    <n v="0"/>
    <x v="0"/>
    <x v="0"/>
    <x v="0"/>
  </r>
  <r>
    <s v="b"/>
    <s v="33M_NE_C.png"/>
    <s v="None"/>
    <n v="0.8"/>
    <n v="0"/>
    <n v="145"/>
    <n v="145"/>
    <n v="145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8F_NE_C.png"/>
    <s v="None"/>
    <n v="1.3"/>
    <n v="0"/>
    <n v="146"/>
    <n v="146"/>
    <n v="146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8F_HA_C.png"/>
    <s v="space"/>
    <n v="0.8"/>
    <n v="0"/>
    <n v="147"/>
    <n v="147"/>
    <n v="147"/>
    <s v="space"/>
    <n v="1"/>
    <n v="0.45488063525400002"/>
    <s v="2019_Feb_22_1746"/>
    <n v="59.810667979371502"/>
    <s v="C_Alegria"/>
    <n v="1"/>
    <s v="LMR11M2"/>
    <x v="1"/>
    <x v="1"/>
    <n v="100"/>
    <n v="0.45488063525400002"/>
    <n v="0"/>
    <x v="0"/>
    <x v="0"/>
    <x v="0"/>
  </r>
  <r>
    <s v="b"/>
    <s v="01F_NE_C.png"/>
    <s v="None"/>
    <n v="0.8"/>
    <n v="0"/>
    <n v="148"/>
    <n v="148"/>
    <n v="148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34M_HA_C.png"/>
    <s v="space"/>
    <n v="0.8"/>
    <n v="0"/>
    <n v="149"/>
    <n v="149"/>
    <n v="149"/>
    <s v="space"/>
    <n v="1"/>
    <n v="0.72515052044799999"/>
    <s v="2019_Feb_22_1746"/>
    <n v="59.810667979371502"/>
    <s v="C_Alegria"/>
    <n v="1"/>
    <s v="LMR11M2"/>
    <x v="1"/>
    <x v="1"/>
    <n v="100"/>
    <n v="0.72515052044799999"/>
    <n v="0"/>
    <x v="0"/>
    <x v="0"/>
    <x v="0"/>
  </r>
  <r>
    <s v="b"/>
    <s v="26M_NE_C.png"/>
    <s v="None"/>
    <n v="0.8"/>
    <n v="0"/>
    <n v="150"/>
    <n v="150"/>
    <n v="150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26M_NE_C.png"/>
    <s v="None"/>
    <n v="1.3"/>
    <n v="0"/>
    <n v="151"/>
    <n v="151"/>
    <n v="151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7F_NE_C.png"/>
    <s v="None"/>
    <n v="1.3"/>
    <n v="0"/>
    <n v="152"/>
    <n v="152"/>
    <n v="152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9F_HA_C.png"/>
    <s v="space"/>
    <n v="1.3"/>
    <n v="0"/>
    <n v="153"/>
    <n v="153"/>
    <n v="153"/>
    <s v="space"/>
    <n v="1"/>
    <n v="0.369246661197"/>
    <s v="2019_Feb_22_1746"/>
    <n v="59.810667979371502"/>
    <s v="C_Alegria"/>
    <n v="1"/>
    <s v="LMR11M2"/>
    <x v="1"/>
    <x v="1"/>
    <n v="100"/>
    <n v="0.369246661197"/>
    <n v="0"/>
    <x v="0"/>
    <x v="0"/>
    <x v="0"/>
  </r>
  <r>
    <s v="b"/>
    <s v="33M_NE_C.png"/>
    <s v="None"/>
    <n v="1.3"/>
    <n v="0"/>
    <n v="154"/>
    <n v="154"/>
    <n v="154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7F_HA_C.png"/>
    <s v="space"/>
    <n v="1.3"/>
    <n v="0"/>
    <n v="155"/>
    <n v="155"/>
    <n v="155"/>
    <s v="space"/>
    <n v="1"/>
    <n v="0.955969083123"/>
    <s v="2019_Feb_22_1746"/>
    <n v="59.810667979371502"/>
    <s v="C_Alegria"/>
    <n v="1"/>
    <s v="LMR11M2"/>
    <x v="1"/>
    <x v="1"/>
    <n v="100"/>
    <n v="0.955969083123"/>
    <n v="0"/>
    <x v="0"/>
    <x v="0"/>
    <x v="0"/>
  </r>
  <r>
    <s v="b"/>
    <s v="07F_NE_C.png"/>
    <s v="None"/>
    <n v="1.3"/>
    <n v="0"/>
    <n v="156"/>
    <n v="156"/>
    <n v="156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23M_NE_C.png"/>
    <s v="None"/>
    <n v="1.3"/>
    <n v="0"/>
    <n v="157"/>
    <n v="157"/>
    <n v="157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7F_NE_C.png"/>
    <s v="None"/>
    <n v="1.3"/>
    <n v="0"/>
    <n v="158"/>
    <n v="158"/>
    <n v="158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8F_HA_C.png"/>
    <s v="space"/>
    <n v="1.3"/>
    <n v="0"/>
    <n v="159"/>
    <n v="159"/>
    <n v="159"/>
    <s v="space"/>
    <n v="1"/>
    <n v="0.404754739255"/>
    <s v="2019_Feb_22_1746"/>
    <n v="59.810667979371502"/>
    <s v="C_Alegria"/>
    <n v="1"/>
    <s v="LMR11M2"/>
    <x v="1"/>
    <x v="1"/>
    <n v="100"/>
    <n v="0.404754739255"/>
    <n v="0"/>
    <x v="0"/>
    <x v="0"/>
    <x v="0"/>
  </r>
  <r>
    <s v="b"/>
    <s v="05F_NE_O.png"/>
    <s v="None"/>
    <n v="0.8"/>
    <n v="0"/>
    <n v="160"/>
    <n v="160"/>
    <n v="160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5F_HA_C.png"/>
    <s v="space"/>
    <n v="1.3"/>
    <n v="0"/>
    <n v="161"/>
    <n v="161"/>
    <n v="161"/>
    <s v="space"/>
    <n v="1"/>
    <n v="0.74240908771799996"/>
    <s v="2019_Feb_22_1746"/>
    <n v="59.810667979371502"/>
    <s v="C_Alegria"/>
    <n v="1"/>
    <s v="LMR11M2"/>
    <x v="1"/>
    <x v="1"/>
    <n v="100"/>
    <n v="0.74240908771799996"/>
    <n v="0"/>
    <x v="0"/>
    <x v="0"/>
    <x v="0"/>
  </r>
  <r>
    <s v="b"/>
    <s v="25M_NE_C.png"/>
    <s v="None"/>
    <n v="1.3"/>
    <n v="0"/>
    <n v="162"/>
    <n v="162"/>
    <n v="162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2F_NE_O.png"/>
    <s v="None"/>
    <n v="1.3"/>
    <n v="0"/>
    <n v="163"/>
    <n v="163"/>
    <n v="163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9F_HA_C.png"/>
    <s v="space"/>
    <n v="1.3"/>
    <n v="0"/>
    <n v="164"/>
    <n v="164"/>
    <n v="164"/>
    <s v="space"/>
    <n v="1"/>
    <n v="0.50468239700399997"/>
    <s v="2019_Feb_22_1746"/>
    <n v="59.810667979371502"/>
    <s v="C_Alegria"/>
    <n v="1"/>
    <s v="LMR11M2"/>
    <x v="1"/>
    <x v="1"/>
    <n v="100"/>
    <n v="0.50468239700399997"/>
    <n v="0"/>
    <x v="0"/>
    <x v="0"/>
    <x v="0"/>
  </r>
  <r>
    <s v="b"/>
    <s v="09F_NE_C.png"/>
    <s v="None"/>
    <n v="1.3"/>
    <n v="0"/>
    <n v="165"/>
    <n v="165"/>
    <n v="165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8F_NE_C.png"/>
    <s v="None"/>
    <n v="0.8"/>
    <n v="0"/>
    <n v="166"/>
    <n v="166"/>
    <n v="166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23M_NE_C.png"/>
    <s v="None"/>
    <n v="1.3"/>
    <n v="0"/>
    <n v="167"/>
    <n v="167"/>
    <n v="167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1F_HA_C.png"/>
    <s v="space"/>
    <n v="0.8"/>
    <n v="0"/>
    <n v="168"/>
    <n v="168"/>
    <n v="168"/>
    <s v="space"/>
    <n v="1"/>
    <n v="0.65543851628899996"/>
    <s v="2019_Feb_22_1746"/>
    <n v="59.810667979371502"/>
    <s v="C_Alegria"/>
    <n v="1"/>
    <s v="LMR11M2"/>
    <x v="1"/>
    <x v="1"/>
    <n v="100"/>
    <n v="0.65543851628899996"/>
    <n v="0"/>
    <x v="0"/>
    <x v="0"/>
    <x v="0"/>
  </r>
  <r>
    <s v="b"/>
    <s v="36M_NE_C.png"/>
    <s v="None"/>
    <n v="1.3"/>
    <n v="0"/>
    <n v="169"/>
    <n v="169"/>
    <n v="169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26M_HA_C.png"/>
    <s v="space"/>
    <n v="0.8"/>
    <n v="0"/>
    <n v="170"/>
    <n v="170"/>
    <n v="170"/>
    <s v="space"/>
    <n v="1"/>
    <n v="0.58910426124899995"/>
    <s v="2019_Feb_22_1746"/>
    <n v="59.810667979371502"/>
    <s v="C_Alegria"/>
    <n v="1"/>
    <s v="LMR11M2"/>
    <x v="1"/>
    <x v="1"/>
    <n v="100"/>
    <n v="0.58910426124899995"/>
    <n v="0"/>
    <x v="0"/>
    <x v="0"/>
    <x v="0"/>
  </r>
  <r>
    <s v="b"/>
    <s v="26M_NE_C.png"/>
    <s v="None"/>
    <n v="0.8"/>
    <n v="0"/>
    <n v="171"/>
    <n v="171"/>
    <n v="171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36M_NE_C.png"/>
    <s v="None"/>
    <n v="1.3"/>
    <n v="0"/>
    <n v="172"/>
    <n v="172"/>
    <n v="172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2F_NE_O.png"/>
    <s v="None"/>
    <n v="0.8"/>
    <n v="0"/>
    <n v="173"/>
    <n v="173"/>
    <n v="173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23M_HA_C.png"/>
    <s v="space"/>
    <n v="0.8"/>
    <n v="0"/>
    <n v="174"/>
    <n v="174"/>
    <n v="174"/>
    <s v="space"/>
    <n v="1"/>
    <n v="0.74199920240799999"/>
    <s v="2019_Feb_22_1746"/>
    <n v="59.810667979371502"/>
    <s v="C_Alegria"/>
    <n v="1"/>
    <s v="LMR11M2"/>
    <x v="1"/>
    <x v="1"/>
    <n v="100"/>
    <n v="0.74199920240799999"/>
    <n v="0"/>
    <x v="0"/>
    <x v="0"/>
    <x v="0"/>
  </r>
  <r>
    <s v="b"/>
    <s v="01F_NE_C.png"/>
    <s v="None"/>
    <n v="0.8"/>
    <n v="0"/>
    <n v="175"/>
    <n v="175"/>
    <n v="175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6F_NE_O.png"/>
    <s v="None"/>
    <n v="1.3"/>
    <n v="0"/>
    <n v="176"/>
    <n v="176"/>
    <n v="176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28M_HA_C.png"/>
    <s v="space"/>
    <n v="1.3"/>
    <n v="0"/>
    <n v="177"/>
    <n v="177"/>
    <n v="177"/>
    <s v="space"/>
    <n v="1"/>
    <n v="0.49105287250099999"/>
    <s v="2019_Feb_22_1746"/>
    <n v="59.810667979371502"/>
    <s v="C_Alegria"/>
    <n v="1"/>
    <s v="LMR11M2"/>
    <x v="1"/>
    <x v="1"/>
    <n v="100"/>
    <n v="0.49105287250099999"/>
    <n v="0"/>
    <x v="0"/>
    <x v="0"/>
    <x v="0"/>
  </r>
  <r>
    <s v="b"/>
    <s v="02F_NE_O.png"/>
    <s v="None"/>
    <n v="0.8"/>
    <n v="0"/>
    <n v="178"/>
    <n v="178"/>
    <n v="178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5F_NE_O.png"/>
    <s v="None"/>
    <n v="1.3"/>
    <n v="0"/>
    <n v="179"/>
    <n v="179"/>
    <n v="179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23M_HA_C.png"/>
    <s v="space"/>
    <n v="0.8"/>
    <n v="0"/>
    <n v="180"/>
    <n v="180"/>
    <n v="180"/>
    <s v="space"/>
    <n v="1"/>
    <n v="0.45766110299200002"/>
    <s v="2019_Feb_22_1746"/>
    <n v="59.810667979371502"/>
    <s v="C_Alegria"/>
    <n v="1"/>
    <s v="LMR11M2"/>
    <x v="1"/>
    <x v="1"/>
    <n v="100"/>
    <n v="0.45766110299200002"/>
    <n v="0"/>
    <x v="0"/>
    <x v="0"/>
    <x v="0"/>
  </r>
  <r>
    <s v="b"/>
    <s v="03F_NE_C.png"/>
    <s v="None"/>
    <n v="0.8"/>
    <n v="0"/>
    <n v="181"/>
    <n v="181"/>
    <n v="181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25M_NE_C.png"/>
    <s v="None"/>
    <n v="0.8"/>
    <n v="0"/>
    <n v="182"/>
    <n v="182"/>
    <n v="182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25M_NE_C.png"/>
    <s v="None"/>
    <n v="1.3"/>
    <n v="0"/>
    <n v="183"/>
    <n v="183"/>
    <n v="183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7F_HA_C.png"/>
    <s v="space"/>
    <n v="1.3"/>
    <n v="0"/>
    <n v="184"/>
    <n v="184"/>
    <n v="184"/>
    <s v="space"/>
    <n v="1"/>
    <n v="0.70807669963700004"/>
    <s v="2019_Feb_22_1746"/>
    <n v="59.810667979371502"/>
    <s v="C_Alegria"/>
    <n v="1"/>
    <s v="LMR11M2"/>
    <x v="1"/>
    <x v="1"/>
    <n v="100"/>
    <n v="0.70807669963700004"/>
    <n v="0"/>
    <x v="0"/>
    <x v="0"/>
    <x v="0"/>
  </r>
  <r>
    <s v="b"/>
    <s v="02F_NE_O.png"/>
    <s v="None"/>
    <n v="0.8"/>
    <n v="0"/>
    <n v="185"/>
    <n v="185"/>
    <n v="185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28M_NE_O.png"/>
    <s v="None"/>
    <n v="0.8"/>
    <n v="0"/>
    <n v="186"/>
    <n v="186"/>
    <n v="186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28M_HA_C.png"/>
    <s v="space"/>
    <n v="0.8"/>
    <n v="0"/>
    <n v="187"/>
    <n v="187"/>
    <n v="187"/>
    <s v="space"/>
    <n v="1"/>
    <n v="0.52431154623599996"/>
    <s v="2019_Feb_22_1746"/>
    <n v="59.810667979371502"/>
    <s v="C_Alegria"/>
    <n v="1"/>
    <s v="LMR11M2"/>
    <x v="1"/>
    <x v="1"/>
    <n v="100"/>
    <n v="0.52431154623599996"/>
    <n v="0"/>
    <x v="0"/>
    <x v="0"/>
    <x v="0"/>
  </r>
  <r>
    <s v="b"/>
    <s v="08F_NE_C.png"/>
    <s v="None"/>
    <n v="1.3"/>
    <n v="0"/>
    <n v="188"/>
    <n v="188"/>
    <n v="188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28M_NE_O.png"/>
    <s v="None"/>
    <n v="0.8"/>
    <n v="0"/>
    <n v="189"/>
    <n v="189"/>
    <n v="189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33M_HA_C.png"/>
    <s v="space"/>
    <n v="0.8"/>
    <n v="0"/>
    <n v="190"/>
    <n v="190"/>
    <n v="190"/>
    <s v="space"/>
    <n v="1"/>
    <n v="0.77441724576100002"/>
    <s v="2019_Feb_22_1746"/>
    <n v="59.810667979371502"/>
    <s v="C_Alegria"/>
    <n v="1"/>
    <s v="LMR11M2"/>
    <x v="1"/>
    <x v="1"/>
    <n v="100"/>
    <n v="0.77441724576100002"/>
    <n v="0"/>
    <x v="0"/>
    <x v="0"/>
    <x v="0"/>
  </r>
  <r>
    <s v="b"/>
    <s v="05F_NE_O.png"/>
    <s v="None"/>
    <n v="0.8"/>
    <n v="0"/>
    <n v="191"/>
    <n v="191"/>
    <n v="191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9F_NE_C.png"/>
    <s v="None"/>
    <n v="1.3"/>
    <n v="0"/>
    <n v="192"/>
    <n v="192"/>
    <n v="192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06F_HA_C.png"/>
    <s v="space"/>
    <n v="0.8"/>
    <n v="0"/>
    <n v="193"/>
    <n v="193"/>
    <n v="193"/>
    <s v="space"/>
    <n v="1"/>
    <n v="0.50791214918700001"/>
    <s v="2019_Feb_22_1746"/>
    <n v="59.810667979371502"/>
    <s v="C_Alegria"/>
    <n v="1"/>
    <s v="LMR11M2"/>
    <x v="1"/>
    <x v="1"/>
    <n v="100"/>
    <n v="0.50791214918700001"/>
    <n v="0"/>
    <x v="0"/>
    <x v="0"/>
    <x v="0"/>
  </r>
  <r>
    <s v="b"/>
    <s v="22M_NE_C.png"/>
    <s v="None"/>
    <n v="1.3"/>
    <n v="0"/>
    <n v="194"/>
    <n v="194"/>
    <n v="194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26M_NE_C.png"/>
    <s v="None"/>
    <n v="0.8"/>
    <n v="0"/>
    <n v="195"/>
    <n v="195"/>
    <n v="195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b"/>
    <s v="03F_NE_C.png"/>
    <s v="None"/>
    <n v="1.3"/>
    <n v="0"/>
    <n v="196"/>
    <n v="196"/>
    <n v="196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25M_HA_C.png"/>
    <s v="space"/>
    <n v="0.8"/>
    <n v="0"/>
    <n v="197"/>
    <n v="197"/>
    <n v="197"/>
    <s v="space"/>
    <n v="1"/>
    <n v="0.52505549834999998"/>
    <s v="2019_Feb_22_1746"/>
    <n v="59.810667979371502"/>
    <s v="C_Alegria"/>
    <n v="1"/>
    <s v="LMR11M2"/>
    <x v="1"/>
    <x v="1"/>
    <n v="100"/>
    <n v="0.52505549834999998"/>
    <n v="0"/>
    <x v="0"/>
    <x v="0"/>
    <x v="0"/>
  </r>
  <r>
    <s v="b"/>
    <s v="28M_NE_O.png"/>
    <s v="None"/>
    <n v="0.8"/>
    <n v="0"/>
    <n v="198"/>
    <n v="198"/>
    <n v="198"/>
    <s v="None"/>
    <n v="1"/>
    <m/>
    <s v="2019_Feb_22_1746"/>
    <n v="59.810667979371502"/>
    <s v="C_Alegria"/>
    <n v="1"/>
    <s v="LMR11M2"/>
    <x v="1"/>
    <x v="0"/>
    <n v="100"/>
    <s v=""/>
    <n v="0"/>
    <x v="0"/>
    <x v="0"/>
    <x v="0"/>
  </r>
  <r>
    <s v="a"/>
    <s v="36M_HA_C.png"/>
    <s v="space"/>
    <n v="0.8"/>
    <n v="0"/>
    <n v="199"/>
    <n v="199"/>
    <n v="199"/>
    <s v="space"/>
    <n v="1"/>
    <n v="0.57511451467899999"/>
    <s v="2019_Feb_22_1746"/>
    <n v="59.810667979371502"/>
    <s v="C_Alegria"/>
    <n v="1"/>
    <s v="LMR11M2"/>
    <x v="1"/>
    <x v="1"/>
    <n v="100"/>
    <n v="0.57511451467899999"/>
    <n v="0"/>
    <x v="0"/>
    <x v="0"/>
    <x v="0"/>
  </r>
  <r>
    <s v="h"/>
    <s v="02F_NE_C.png"/>
    <s v="None"/>
    <n v="1.3"/>
    <n v="0"/>
    <n v="0"/>
    <n v="0"/>
    <n v="0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1"/>
    <n v="1"/>
    <n v="1"/>
    <s v="space"/>
    <n v="1"/>
    <n v="0.43769159587099998"/>
    <s v="2019_Feb_22_1816"/>
    <n v="59.9417124861628"/>
    <s v="C_identidad"/>
    <n v="1"/>
    <s v="LMR11M5"/>
    <x v="2"/>
    <x v="1"/>
    <n v="100"/>
    <n v="0.43769159587099998"/>
    <n v="0"/>
    <x v="0"/>
    <x v="0"/>
    <x v="0"/>
  </r>
  <r>
    <s v="h"/>
    <s v="36M_NE_C.png"/>
    <s v="None"/>
    <n v="1.3"/>
    <n v="0"/>
    <n v="2"/>
    <n v="2"/>
    <n v="2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3"/>
    <n v="3"/>
    <n v="3"/>
    <s v="space"/>
    <n v="1"/>
    <n v="0.65578781301199995"/>
    <s v="2019_Feb_22_1816"/>
    <n v="59.9417124861628"/>
    <s v="C_identidad"/>
    <n v="1"/>
    <s v="LMR11M5"/>
    <x v="2"/>
    <x v="1"/>
    <n v="100"/>
    <n v="0.65578781301199995"/>
    <n v="0"/>
    <x v="0"/>
    <x v="0"/>
    <x v="0"/>
  </r>
  <r>
    <s v="h"/>
    <s v="09F_NE_C.png"/>
    <s v="None"/>
    <n v="1.3"/>
    <n v="0"/>
    <n v="4"/>
    <n v="4"/>
    <n v="4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34M_NE_C.png"/>
    <s v="None"/>
    <n v="0.8"/>
    <n v="0"/>
    <n v="5"/>
    <n v="5"/>
    <n v="5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36M_NE_C.png"/>
    <s v="None"/>
    <n v="0.8"/>
    <n v="0"/>
    <n v="6"/>
    <n v="6"/>
    <n v="6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6F_NE_C.png"/>
    <s v="None"/>
    <n v="0.8"/>
    <n v="0"/>
    <n v="7"/>
    <n v="7"/>
    <n v="7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8"/>
    <n v="8"/>
    <n v="8"/>
    <s v="space"/>
    <n v="1"/>
    <n v="0.40528414677800001"/>
    <s v="2019_Feb_22_1816"/>
    <n v="59.9417124861628"/>
    <s v="C_identidad"/>
    <n v="1"/>
    <s v="LMR11M5"/>
    <x v="2"/>
    <x v="1"/>
    <n v="100"/>
    <n v="0.40528414677800001"/>
    <n v="0"/>
    <x v="0"/>
    <x v="0"/>
    <x v="0"/>
  </r>
  <r>
    <s v="h"/>
    <s v="32M_NE_C.png"/>
    <s v="None"/>
    <n v="1.3"/>
    <n v="0"/>
    <n v="9"/>
    <n v="9"/>
    <n v="9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1F_NE_C.png"/>
    <s v="None"/>
    <n v="1.3"/>
    <n v="0"/>
    <n v="10"/>
    <n v="10"/>
    <n v="10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33M_NE_C.png"/>
    <s v="None"/>
    <n v="0.8"/>
    <n v="0"/>
    <n v="11"/>
    <n v="11"/>
    <n v="11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12"/>
    <n v="12"/>
    <n v="12"/>
    <s v="space"/>
    <n v="1"/>
    <n v="0.40684124873999999"/>
    <s v="2019_Feb_22_1816"/>
    <n v="59.9417124861628"/>
    <s v="C_identidad"/>
    <n v="1"/>
    <s v="LMR11M5"/>
    <x v="2"/>
    <x v="1"/>
    <n v="100"/>
    <n v="0.40684124873999999"/>
    <n v="0"/>
    <x v="0"/>
    <x v="0"/>
    <x v="0"/>
  </r>
  <r>
    <s v="h"/>
    <s v="02F_NE_C.png"/>
    <s v="None"/>
    <n v="1.3"/>
    <n v="0"/>
    <n v="13"/>
    <n v="13"/>
    <n v="13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14"/>
    <n v="14"/>
    <n v="14"/>
    <s v="space"/>
    <n v="1"/>
    <n v="0.57111829565799999"/>
    <s v="2019_Feb_22_1816"/>
    <n v="59.9417124861628"/>
    <s v="C_identidad"/>
    <n v="1"/>
    <s v="LMR11M5"/>
    <x v="2"/>
    <x v="1"/>
    <n v="100"/>
    <n v="0.57111829565799999"/>
    <n v="0"/>
    <x v="0"/>
    <x v="0"/>
    <x v="0"/>
  </r>
  <r>
    <s v="h"/>
    <s v="08F_NE_C.png"/>
    <s v="None"/>
    <n v="0.8"/>
    <n v="0"/>
    <n v="15"/>
    <n v="15"/>
    <n v="15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6F_NE_C.png"/>
    <s v="None"/>
    <n v="1.3"/>
    <n v="0"/>
    <n v="16"/>
    <n v="16"/>
    <n v="16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36M_NE_C.png"/>
    <s v="None"/>
    <n v="0.8"/>
    <n v="0"/>
    <n v="17"/>
    <n v="17"/>
    <n v="17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18"/>
    <n v="18"/>
    <n v="18"/>
    <s v="space"/>
    <n v="1"/>
    <n v="0.439477809705"/>
    <s v="2019_Feb_22_1816"/>
    <n v="59.9417124861628"/>
    <s v="C_identidad"/>
    <n v="1"/>
    <s v="LMR11M5"/>
    <x v="2"/>
    <x v="1"/>
    <n v="100"/>
    <n v="0.439477809705"/>
    <n v="0"/>
    <x v="0"/>
    <x v="0"/>
    <x v="0"/>
  </r>
  <r>
    <s v="h"/>
    <s v="33M_NE_C.png"/>
    <s v="None"/>
    <n v="1.3"/>
    <n v="0"/>
    <n v="19"/>
    <n v="19"/>
    <n v="19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20"/>
    <n v="20"/>
    <n v="20"/>
    <s v="space"/>
    <n v="1"/>
    <n v="0.53895585099200005"/>
    <s v="2019_Feb_22_1816"/>
    <n v="59.9417124861628"/>
    <s v="C_identidad"/>
    <n v="1"/>
    <s v="LMR11M5"/>
    <x v="2"/>
    <x v="1"/>
    <n v="100"/>
    <n v="0.53895585099200005"/>
    <n v="0"/>
    <x v="0"/>
    <x v="0"/>
    <x v="0"/>
  </r>
  <r>
    <s v="h"/>
    <s v="36M_NE_C.png"/>
    <s v="None"/>
    <n v="0.8"/>
    <n v="0"/>
    <n v="21"/>
    <n v="21"/>
    <n v="21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7F_NE_C.png"/>
    <s v="None"/>
    <n v="0.8"/>
    <n v="0"/>
    <n v="22"/>
    <n v="22"/>
    <n v="22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23"/>
    <n v="23"/>
    <n v="23"/>
    <s v="space"/>
    <n v="1"/>
    <n v="0.42359656421500003"/>
    <s v="2019_Feb_22_1816"/>
    <n v="59.9417124861628"/>
    <s v="C_identidad"/>
    <n v="1"/>
    <s v="LMR11M5"/>
    <x v="2"/>
    <x v="1"/>
    <n v="100"/>
    <n v="0.42359656421500003"/>
    <n v="0"/>
    <x v="0"/>
    <x v="0"/>
    <x v="0"/>
  </r>
  <r>
    <s v="h"/>
    <s v="07F_NE_C.png"/>
    <s v="None"/>
    <n v="0.8"/>
    <n v="0"/>
    <n v="24"/>
    <n v="24"/>
    <n v="24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25"/>
    <n v="25"/>
    <n v="25"/>
    <s v="space"/>
    <n v="1"/>
    <n v="0.45536004891600002"/>
    <s v="2019_Feb_22_1816"/>
    <n v="59.9417124861628"/>
    <s v="C_identidad"/>
    <n v="1"/>
    <s v="LMR11M5"/>
    <x v="2"/>
    <x v="1"/>
    <n v="100"/>
    <n v="0.45536004891600002"/>
    <n v="0"/>
    <x v="0"/>
    <x v="0"/>
    <x v="0"/>
  </r>
  <r>
    <s v="h"/>
    <s v="09F_NE_C.png"/>
    <s v="None"/>
    <n v="1.3"/>
    <n v="0"/>
    <n v="26"/>
    <n v="26"/>
    <n v="26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6F_NE_C.png"/>
    <s v="None"/>
    <n v="0.8"/>
    <n v="0"/>
    <n v="27"/>
    <n v="27"/>
    <n v="27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28"/>
    <n v="28"/>
    <n v="28"/>
    <s v="space"/>
    <n v="1"/>
    <n v="0.53806787636099995"/>
    <s v="2019_Feb_22_1816"/>
    <n v="59.9417124861628"/>
    <s v="C_identidad"/>
    <n v="1"/>
    <s v="LMR11M5"/>
    <x v="2"/>
    <x v="1"/>
    <n v="100"/>
    <n v="0.53806787636099995"/>
    <n v="0"/>
    <x v="0"/>
    <x v="0"/>
    <x v="0"/>
  </r>
  <r>
    <s v="h"/>
    <s v="01F_NE_C.png"/>
    <s v="None"/>
    <n v="1.3"/>
    <n v="0"/>
    <n v="29"/>
    <n v="29"/>
    <n v="29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7F_NE_C.png"/>
    <s v="None"/>
    <n v="0.8"/>
    <n v="0"/>
    <n v="30"/>
    <n v="30"/>
    <n v="30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1F_NE_C.png"/>
    <s v="None"/>
    <n v="1.3"/>
    <n v="0"/>
    <n v="31"/>
    <n v="31"/>
    <n v="31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32"/>
    <n v="32"/>
    <n v="32"/>
    <s v="space"/>
    <n v="1"/>
    <n v="0.47396150464199999"/>
    <s v="2019_Feb_22_1816"/>
    <n v="59.9417124861628"/>
    <s v="C_identidad"/>
    <n v="1"/>
    <s v="LMR11M5"/>
    <x v="2"/>
    <x v="1"/>
    <n v="100"/>
    <n v="0.47396150464199999"/>
    <n v="0"/>
    <x v="0"/>
    <x v="0"/>
    <x v="0"/>
  </r>
  <r>
    <s v="h"/>
    <s v="06F_NE_C.png"/>
    <s v="None"/>
    <n v="0.8"/>
    <n v="0"/>
    <n v="33"/>
    <n v="33"/>
    <n v="33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5F_NE_C.png"/>
    <s v="None"/>
    <n v="1.3"/>
    <n v="0"/>
    <n v="34"/>
    <n v="34"/>
    <n v="34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35"/>
    <n v="35"/>
    <n v="35"/>
    <s v="space"/>
    <n v="1"/>
    <n v="0.421782869846"/>
    <s v="2019_Feb_22_1816"/>
    <n v="59.9417124861628"/>
    <s v="C_identidad"/>
    <n v="1"/>
    <s v="LMR11M5"/>
    <x v="2"/>
    <x v="1"/>
    <n v="100"/>
    <n v="0.421782869846"/>
    <n v="0"/>
    <x v="0"/>
    <x v="0"/>
    <x v="0"/>
  </r>
  <r>
    <s v="h"/>
    <s v="35M_NE_C.png"/>
    <s v="None"/>
    <n v="1.3"/>
    <n v="0"/>
    <n v="36"/>
    <n v="36"/>
    <n v="36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9F_NE_C.png"/>
    <s v="None"/>
    <n v="0.8"/>
    <n v="0"/>
    <n v="37"/>
    <n v="37"/>
    <n v="37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9F_NE_C.png"/>
    <s v="None"/>
    <n v="1.3"/>
    <n v="0"/>
    <n v="38"/>
    <n v="38"/>
    <n v="38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3F_NE_C.png"/>
    <s v="None"/>
    <n v="0.8"/>
    <n v="0"/>
    <n v="39"/>
    <n v="39"/>
    <n v="39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40"/>
    <n v="40"/>
    <n v="40"/>
    <s v="space"/>
    <n v="1"/>
    <n v="0.521305608097"/>
    <s v="2019_Feb_22_1816"/>
    <n v="59.9417124861628"/>
    <s v="C_identidad"/>
    <n v="1"/>
    <s v="LMR11M5"/>
    <x v="2"/>
    <x v="1"/>
    <n v="100"/>
    <n v="0.521305608097"/>
    <n v="0"/>
    <x v="0"/>
    <x v="0"/>
    <x v="0"/>
  </r>
  <r>
    <s v="h"/>
    <s v="34M_NE_C.png"/>
    <s v="None"/>
    <n v="1.3"/>
    <n v="0"/>
    <n v="41"/>
    <n v="41"/>
    <n v="41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33M_NE_C.png"/>
    <s v="None"/>
    <n v="0.8"/>
    <n v="0"/>
    <n v="42"/>
    <n v="42"/>
    <n v="42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26M_NE_C.png"/>
    <s v="None"/>
    <n v="1.3"/>
    <n v="0"/>
    <n v="43"/>
    <n v="43"/>
    <n v="43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6F_NE_C.png"/>
    <s v="None"/>
    <n v="1.3"/>
    <n v="0"/>
    <n v="44"/>
    <n v="44"/>
    <n v="44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45"/>
    <n v="45"/>
    <n v="45"/>
    <s v="space"/>
    <n v="1"/>
    <n v="0.59135863184899995"/>
    <s v="2019_Feb_22_1816"/>
    <n v="59.9417124861628"/>
    <s v="C_identidad"/>
    <n v="1"/>
    <s v="LMR11M5"/>
    <x v="2"/>
    <x v="1"/>
    <n v="100"/>
    <n v="0.59135863184899995"/>
    <n v="0"/>
    <x v="0"/>
    <x v="0"/>
    <x v="0"/>
  </r>
  <r>
    <s v="h"/>
    <s v="26M_NE_C.png"/>
    <s v="None"/>
    <n v="0.8"/>
    <n v="0"/>
    <n v="46"/>
    <n v="46"/>
    <n v="46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9F_NE_C.png"/>
    <s v="None"/>
    <n v="0.8"/>
    <n v="0"/>
    <n v="47"/>
    <n v="47"/>
    <n v="47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34M_NE_C.png"/>
    <s v="None"/>
    <n v="0.8"/>
    <n v="0"/>
    <n v="48"/>
    <n v="48"/>
    <n v="48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49"/>
    <n v="49"/>
    <n v="49"/>
    <s v="space"/>
    <n v="1"/>
    <n v="0.51413956331099997"/>
    <s v="2019_Feb_22_1816"/>
    <n v="59.9417124861628"/>
    <s v="C_identidad"/>
    <n v="1"/>
    <s v="LMR11M5"/>
    <x v="2"/>
    <x v="1"/>
    <n v="100"/>
    <n v="0.51413956331099997"/>
    <n v="0"/>
    <x v="0"/>
    <x v="0"/>
    <x v="0"/>
  </r>
  <r>
    <s v="h"/>
    <s v="26M_NE_C.png"/>
    <s v="None"/>
    <n v="0.8"/>
    <n v="0"/>
    <n v="50"/>
    <n v="50"/>
    <n v="50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1F_NE_C.png"/>
    <s v="None"/>
    <n v="1.3"/>
    <n v="0"/>
    <n v="51"/>
    <n v="51"/>
    <n v="51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3F_NE_C.png"/>
    <s v="None"/>
    <n v="1.3"/>
    <n v="0"/>
    <n v="52"/>
    <n v="52"/>
    <n v="52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35M_NE_C.png"/>
    <s v="None"/>
    <n v="0.8"/>
    <n v="0"/>
    <n v="53"/>
    <n v="53"/>
    <n v="53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54"/>
    <n v="54"/>
    <n v="54"/>
    <s v="space"/>
    <n v="1"/>
    <n v="0.49787690537099999"/>
    <s v="2019_Feb_22_1816"/>
    <n v="59.9417124861628"/>
    <s v="C_identidad"/>
    <n v="1"/>
    <s v="LMR11M5"/>
    <x v="2"/>
    <x v="1"/>
    <n v="100"/>
    <n v="0.49787690537099999"/>
    <n v="0"/>
    <x v="0"/>
    <x v="0"/>
    <x v="0"/>
  </r>
  <r>
    <s v="h"/>
    <s v="34M_NE_C.png"/>
    <s v="None"/>
    <n v="0.8"/>
    <n v="0"/>
    <n v="55"/>
    <n v="55"/>
    <n v="55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35M_NE_C.png"/>
    <s v="None"/>
    <n v="1.3"/>
    <n v="0"/>
    <n v="56"/>
    <n v="56"/>
    <n v="56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57"/>
    <n v="57"/>
    <n v="57"/>
    <s v="space"/>
    <n v="1"/>
    <n v="0.48027235222999998"/>
    <s v="2019_Feb_22_1816"/>
    <n v="59.9417124861628"/>
    <s v="C_identidad"/>
    <n v="1"/>
    <s v="LMR11M5"/>
    <x v="2"/>
    <x v="1"/>
    <n v="100"/>
    <n v="0.48027235222999998"/>
    <n v="0"/>
    <x v="0"/>
    <x v="0"/>
    <x v="0"/>
  </r>
  <r>
    <s v="h"/>
    <s v="28M_NE_C.png"/>
    <s v="None"/>
    <n v="0.8"/>
    <n v="0"/>
    <n v="58"/>
    <n v="58"/>
    <n v="58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8F_NE_C.png"/>
    <s v="None"/>
    <n v="1.3"/>
    <n v="0"/>
    <n v="59"/>
    <n v="59"/>
    <n v="59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60"/>
    <n v="60"/>
    <n v="60"/>
    <s v="space"/>
    <n v="1"/>
    <n v="0.48893689643600002"/>
    <s v="2019_Feb_22_1816"/>
    <n v="59.9417124861628"/>
    <s v="C_identidad"/>
    <n v="1"/>
    <s v="LMR11M5"/>
    <x v="2"/>
    <x v="1"/>
    <n v="100"/>
    <n v="0.48893689643600002"/>
    <n v="0"/>
    <x v="0"/>
    <x v="0"/>
    <x v="0"/>
  </r>
  <r>
    <s v="h"/>
    <s v="33M_NE_C.png"/>
    <s v="None"/>
    <n v="0.8"/>
    <n v="0"/>
    <n v="61"/>
    <n v="61"/>
    <n v="61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3F_NE_C.png"/>
    <s v="None"/>
    <n v="0.8"/>
    <n v="0"/>
    <n v="62"/>
    <n v="62"/>
    <n v="62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63"/>
    <n v="63"/>
    <n v="63"/>
    <s v="space"/>
    <n v="1"/>
    <n v="0.49788087839299999"/>
    <s v="2019_Feb_22_1816"/>
    <n v="59.9417124861628"/>
    <s v="C_identidad"/>
    <n v="1"/>
    <s v="LMR11M5"/>
    <x v="2"/>
    <x v="1"/>
    <n v="100"/>
    <n v="0.49788087839299999"/>
    <n v="0"/>
    <x v="0"/>
    <x v="0"/>
    <x v="0"/>
  </r>
  <r>
    <s v="h"/>
    <s v="05F_NE_C.png"/>
    <s v="None"/>
    <n v="0.8"/>
    <n v="0"/>
    <n v="64"/>
    <n v="64"/>
    <n v="64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65"/>
    <n v="65"/>
    <n v="65"/>
    <s v="space"/>
    <n v="1"/>
    <n v="0.471124751959"/>
    <s v="2019_Feb_22_1816"/>
    <n v="59.9417124861628"/>
    <s v="C_identidad"/>
    <n v="1"/>
    <s v="LMR11M5"/>
    <x v="2"/>
    <x v="1"/>
    <n v="100"/>
    <n v="0.471124751959"/>
    <n v="0"/>
    <x v="0"/>
    <x v="0"/>
    <x v="0"/>
  </r>
  <r>
    <s v="h"/>
    <s v="02F_NE_C.png"/>
    <s v="None"/>
    <n v="0.8"/>
    <n v="0"/>
    <n v="66"/>
    <n v="66"/>
    <n v="66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67"/>
    <n v="67"/>
    <n v="67"/>
    <s v="space"/>
    <n v="1"/>
    <n v="0.50759298168099998"/>
    <s v="2019_Feb_22_1816"/>
    <n v="59.9417124861628"/>
    <s v="C_identidad"/>
    <n v="1"/>
    <s v="LMR11M5"/>
    <x v="2"/>
    <x v="1"/>
    <n v="100"/>
    <n v="0.50759298168099998"/>
    <n v="0"/>
    <x v="0"/>
    <x v="0"/>
    <x v="0"/>
  </r>
  <r>
    <s v="h"/>
    <s v="08F_NE_C.png"/>
    <s v="None"/>
    <n v="0.8"/>
    <n v="0"/>
    <n v="68"/>
    <n v="68"/>
    <n v="68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32M_NE_C.png"/>
    <s v="None"/>
    <n v="0.8"/>
    <n v="0"/>
    <n v="69"/>
    <n v="69"/>
    <n v="69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2F_NE_C.png"/>
    <s v="None"/>
    <n v="0.8"/>
    <n v="0"/>
    <n v="70"/>
    <n v="70"/>
    <n v="70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34M_NE_C.png"/>
    <s v="None"/>
    <n v="1.3"/>
    <n v="0"/>
    <n v="71"/>
    <n v="71"/>
    <n v="71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72"/>
    <n v="72"/>
    <n v="72"/>
    <s v="space"/>
    <n v="1"/>
    <n v="0.63928147498499999"/>
    <s v="2019_Feb_22_1816"/>
    <n v="59.9417124861628"/>
    <s v="C_identidad"/>
    <n v="1"/>
    <s v="LMR11M5"/>
    <x v="2"/>
    <x v="1"/>
    <n v="100"/>
    <n v="0.63928147498499999"/>
    <n v="0"/>
    <x v="0"/>
    <x v="0"/>
    <x v="0"/>
  </r>
  <r>
    <s v="h"/>
    <s v="05F_NE_C.png"/>
    <s v="None"/>
    <n v="1.3"/>
    <n v="0"/>
    <n v="73"/>
    <n v="73"/>
    <n v="73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7F_NE_C.png"/>
    <s v="None"/>
    <n v="1.3"/>
    <n v="0"/>
    <n v="74"/>
    <n v="74"/>
    <n v="74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75"/>
    <n v="75"/>
    <n v="75"/>
    <s v="space"/>
    <n v="1"/>
    <n v="0.65600897883999998"/>
    <s v="2019_Feb_22_1816"/>
    <n v="59.9417124861628"/>
    <s v="C_identidad"/>
    <n v="1"/>
    <s v="LMR11M5"/>
    <x v="2"/>
    <x v="1"/>
    <n v="100"/>
    <n v="0.65600897883999998"/>
    <n v="0"/>
    <x v="0"/>
    <x v="0"/>
    <x v="0"/>
  </r>
  <r>
    <s v="h"/>
    <s v="32M_NE_C.png"/>
    <s v="None"/>
    <n v="0.8"/>
    <n v="0"/>
    <n v="76"/>
    <n v="76"/>
    <n v="76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77"/>
    <n v="77"/>
    <n v="77"/>
    <s v="space"/>
    <n v="1"/>
    <n v="0.60570330265899996"/>
    <s v="2019_Feb_22_1816"/>
    <n v="59.9417124861628"/>
    <s v="C_identidad"/>
    <n v="1"/>
    <s v="LMR11M5"/>
    <x v="2"/>
    <x v="1"/>
    <n v="100"/>
    <n v="0.60570330265899996"/>
    <n v="0"/>
    <x v="0"/>
    <x v="0"/>
    <x v="0"/>
  </r>
  <r>
    <s v="h"/>
    <s v="01F_NE_C.png"/>
    <s v="None"/>
    <n v="0.8"/>
    <n v="0"/>
    <n v="78"/>
    <n v="78"/>
    <n v="78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32M_NE_C.png"/>
    <s v="None"/>
    <n v="0.8"/>
    <n v="0"/>
    <n v="79"/>
    <n v="79"/>
    <n v="79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28M_NE_C.png"/>
    <s v="None"/>
    <n v="1.3"/>
    <n v="0"/>
    <n v="80"/>
    <n v="80"/>
    <n v="80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32M_NE_C.png"/>
    <s v="None"/>
    <n v="0.8"/>
    <n v="0"/>
    <n v="81"/>
    <n v="81"/>
    <n v="81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82"/>
    <n v="82"/>
    <n v="82"/>
    <s v="space"/>
    <n v="1"/>
    <n v="0.45459954207800002"/>
    <s v="2019_Feb_22_1816"/>
    <n v="59.9417124861628"/>
    <s v="C_identidad"/>
    <n v="1"/>
    <s v="LMR11M5"/>
    <x v="2"/>
    <x v="1"/>
    <n v="100"/>
    <n v="0.45459954207800002"/>
    <n v="0"/>
    <x v="0"/>
    <x v="0"/>
    <x v="0"/>
  </r>
  <r>
    <s v="h"/>
    <s v="36M_NE_C.png"/>
    <s v="None"/>
    <n v="0.8"/>
    <n v="0"/>
    <n v="83"/>
    <n v="83"/>
    <n v="83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9F_NE_C.png"/>
    <s v="None"/>
    <n v="1.3"/>
    <n v="0"/>
    <n v="84"/>
    <n v="84"/>
    <n v="84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85"/>
    <n v="85"/>
    <n v="85"/>
    <s v="space"/>
    <n v="1"/>
    <n v="0.40438359091100001"/>
    <s v="2019_Feb_22_1816"/>
    <n v="59.9417124861628"/>
    <s v="C_identidad"/>
    <n v="1"/>
    <s v="LMR11M5"/>
    <x v="2"/>
    <x v="1"/>
    <n v="100"/>
    <n v="0.40438359091100001"/>
    <n v="0"/>
    <x v="0"/>
    <x v="0"/>
    <x v="0"/>
  </r>
  <r>
    <s v="h"/>
    <s v="08F_NE_C.png"/>
    <s v="None"/>
    <n v="1.3"/>
    <n v="0"/>
    <n v="86"/>
    <n v="86"/>
    <n v="86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6F_NE_C.png"/>
    <s v="None"/>
    <n v="0.8"/>
    <n v="0"/>
    <n v="87"/>
    <n v="87"/>
    <n v="87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88"/>
    <n v="88"/>
    <n v="88"/>
    <s v="space"/>
    <n v="1"/>
    <n v="0.50440395250900005"/>
    <s v="2019_Feb_22_1816"/>
    <n v="59.9417124861628"/>
    <s v="C_identidad"/>
    <n v="1"/>
    <s v="LMR11M5"/>
    <x v="2"/>
    <x v="1"/>
    <n v="100"/>
    <n v="0.50440395250900005"/>
    <n v="0"/>
    <x v="0"/>
    <x v="0"/>
    <x v="0"/>
  </r>
  <r>
    <s v="h"/>
    <s v="34M_NE_C.png"/>
    <s v="None"/>
    <n v="0.8"/>
    <n v="0"/>
    <n v="89"/>
    <n v="89"/>
    <n v="89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3F_NE_C.png"/>
    <s v="None"/>
    <n v="0.8"/>
    <n v="0"/>
    <n v="90"/>
    <n v="90"/>
    <n v="90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3F_NE_C.png"/>
    <s v="None"/>
    <n v="0.8"/>
    <n v="0"/>
    <n v="91"/>
    <n v="91"/>
    <n v="91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92"/>
    <n v="92"/>
    <n v="92"/>
    <s v="space"/>
    <n v="1"/>
    <n v="0.404817976523"/>
    <s v="2019_Feb_22_1816"/>
    <n v="59.9417124861628"/>
    <s v="C_identidad"/>
    <n v="1"/>
    <s v="LMR11M5"/>
    <x v="2"/>
    <x v="1"/>
    <n v="100"/>
    <n v="0.404817976523"/>
    <n v="0"/>
    <x v="0"/>
    <x v="0"/>
    <x v="0"/>
  </r>
  <r>
    <s v="h"/>
    <s v="36M_NE_C.png"/>
    <s v="None"/>
    <n v="0.8"/>
    <n v="0"/>
    <n v="93"/>
    <n v="93"/>
    <n v="93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1F_NE_C.png"/>
    <s v="None"/>
    <n v="0.8"/>
    <n v="0"/>
    <n v="94"/>
    <n v="94"/>
    <n v="94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32M_NE_C.png"/>
    <s v="None"/>
    <n v="0.8"/>
    <n v="0"/>
    <n v="95"/>
    <n v="95"/>
    <n v="95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7F_NE_C.png"/>
    <s v="None"/>
    <n v="0.8"/>
    <n v="0"/>
    <n v="96"/>
    <n v="96"/>
    <n v="96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97"/>
    <n v="97"/>
    <n v="97"/>
    <s v="space"/>
    <n v="1"/>
    <n v="0.44128852384200001"/>
    <s v="2019_Feb_22_1816"/>
    <n v="59.9417124861628"/>
    <s v="C_identidad"/>
    <n v="1"/>
    <s v="LMR11M5"/>
    <x v="2"/>
    <x v="1"/>
    <n v="100"/>
    <n v="0.44128852384200001"/>
    <n v="0"/>
    <x v="0"/>
    <x v="0"/>
    <x v="0"/>
  </r>
  <r>
    <s v="h"/>
    <s v="35M_NE_C.png"/>
    <s v="None"/>
    <n v="1.3"/>
    <n v="0"/>
    <n v="98"/>
    <n v="98"/>
    <n v="98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5F_NE_C.png"/>
    <s v="None"/>
    <n v="0.8"/>
    <n v="0"/>
    <n v="99"/>
    <n v="99"/>
    <n v="99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7F_NE_C.png"/>
    <s v="None"/>
    <n v="0.8"/>
    <n v="0"/>
    <n v="100"/>
    <n v="100"/>
    <n v="100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101"/>
    <n v="101"/>
    <n v="101"/>
    <s v="space"/>
    <n v="1"/>
    <n v="0.34373012464500002"/>
    <s v="2019_Feb_22_1816"/>
    <n v="59.9417124861628"/>
    <s v="C_identidad"/>
    <n v="1"/>
    <s v="LMR11M5"/>
    <x v="2"/>
    <x v="1"/>
    <n v="100"/>
    <n v="0.34373012464500002"/>
    <n v="0"/>
    <x v="0"/>
    <x v="0"/>
    <x v="0"/>
  </r>
  <r>
    <s v="h"/>
    <s v="09F_NE_C.png"/>
    <s v="None"/>
    <n v="0.8"/>
    <n v="0"/>
    <n v="102"/>
    <n v="102"/>
    <n v="102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103"/>
    <n v="103"/>
    <n v="103"/>
    <s v="space"/>
    <n v="1"/>
    <n v="0.70601071743300003"/>
    <s v="2019_Feb_22_1816"/>
    <n v="59.9417124861628"/>
    <s v="C_identidad"/>
    <n v="1"/>
    <s v="LMR11M5"/>
    <x v="2"/>
    <x v="1"/>
    <n v="100"/>
    <n v="0.70601071743300003"/>
    <n v="0"/>
    <x v="0"/>
    <x v="0"/>
    <x v="0"/>
  </r>
  <r>
    <s v="h"/>
    <s v="03F_NE_C.png"/>
    <s v="None"/>
    <n v="0.8"/>
    <n v="0"/>
    <n v="104"/>
    <n v="104"/>
    <n v="104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2F_NE_C.png"/>
    <s v="None"/>
    <n v="0.8"/>
    <n v="0"/>
    <n v="105"/>
    <n v="105"/>
    <n v="105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3F_NE_C.png"/>
    <s v="None"/>
    <n v="1.3"/>
    <n v="0"/>
    <n v="106"/>
    <n v="106"/>
    <n v="106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107"/>
    <n v="107"/>
    <n v="107"/>
    <s v="space"/>
    <n v="1"/>
    <n v="0.387093901169"/>
    <s v="2019_Feb_22_1816"/>
    <n v="59.9417124861628"/>
    <s v="C_identidad"/>
    <n v="1"/>
    <s v="LMR11M5"/>
    <x v="2"/>
    <x v="1"/>
    <n v="100"/>
    <n v="0.387093901169"/>
    <n v="0"/>
    <x v="0"/>
    <x v="0"/>
    <x v="0"/>
  </r>
  <r>
    <s v="h"/>
    <s v="02F_NE_C.png"/>
    <s v="None"/>
    <n v="1.3"/>
    <n v="0"/>
    <n v="108"/>
    <n v="108"/>
    <n v="108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8F_NE_C.png"/>
    <s v="None"/>
    <n v="1.3"/>
    <n v="0"/>
    <n v="109"/>
    <n v="109"/>
    <n v="109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110"/>
    <n v="110"/>
    <n v="110"/>
    <s v="space"/>
    <n v="1"/>
    <n v="0.52314578928099997"/>
    <s v="2019_Feb_22_1816"/>
    <n v="59.9417124861628"/>
    <s v="C_identidad"/>
    <n v="1"/>
    <s v="LMR11M5"/>
    <x v="2"/>
    <x v="1"/>
    <n v="100"/>
    <n v="0.52314578928099997"/>
    <n v="0"/>
    <x v="0"/>
    <x v="0"/>
    <x v="0"/>
  </r>
  <r>
    <s v="h"/>
    <s v="09F_NE_C.png"/>
    <s v="None"/>
    <n v="0.8"/>
    <n v="0"/>
    <n v="111"/>
    <n v="111"/>
    <n v="111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35M_NE_C.png"/>
    <s v="None"/>
    <n v="1.3"/>
    <n v="0"/>
    <n v="112"/>
    <n v="112"/>
    <n v="112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113"/>
    <n v="113"/>
    <n v="113"/>
    <s v="space"/>
    <n v="1"/>
    <n v="0.47225839318700003"/>
    <s v="2019_Feb_22_1816"/>
    <n v="59.9417124861628"/>
    <s v="C_identidad"/>
    <n v="1"/>
    <s v="LMR11M5"/>
    <x v="2"/>
    <x v="1"/>
    <n v="100"/>
    <n v="0.47225839318700003"/>
    <n v="0"/>
    <x v="0"/>
    <x v="0"/>
    <x v="0"/>
  </r>
  <r>
    <s v="h"/>
    <s v="34M_NE_C.png"/>
    <s v="None"/>
    <n v="1.3"/>
    <n v="0"/>
    <n v="114"/>
    <n v="114"/>
    <n v="114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3F_NE_C.png"/>
    <s v="None"/>
    <n v="0.8"/>
    <n v="0"/>
    <n v="115"/>
    <n v="115"/>
    <n v="115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5F_NE_C.png"/>
    <s v="None"/>
    <n v="1.3"/>
    <n v="0"/>
    <n v="116"/>
    <n v="116"/>
    <n v="116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117"/>
    <n v="117"/>
    <n v="117"/>
    <s v="space"/>
    <n v="1"/>
    <n v="0.48841013759399998"/>
    <s v="2019_Feb_22_1816"/>
    <n v="59.9417124861628"/>
    <s v="C_identidad"/>
    <n v="1"/>
    <s v="LMR11M5"/>
    <x v="2"/>
    <x v="1"/>
    <n v="100"/>
    <n v="0.48841013759399998"/>
    <n v="0"/>
    <x v="0"/>
    <x v="0"/>
    <x v="0"/>
  </r>
  <r>
    <s v="h"/>
    <s v="35M_NE_C.png"/>
    <s v="None"/>
    <n v="0.8"/>
    <n v="0"/>
    <n v="118"/>
    <n v="118"/>
    <n v="118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119"/>
    <n v="119"/>
    <n v="119"/>
    <s v="space"/>
    <n v="1"/>
    <n v="0.73125145910300005"/>
    <s v="2019_Feb_22_1816"/>
    <n v="59.9417124861628"/>
    <s v="C_identidad"/>
    <n v="1"/>
    <s v="LMR11M5"/>
    <x v="2"/>
    <x v="1"/>
    <n v="100"/>
    <n v="0.73125145910300005"/>
    <n v="0"/>
    <x v="0"/>
    <x v="0"/>
    <x v="0"/>
  </r>
  <r>
    <s v="h"/>
    <s v="26M_NE_C.png"/>
    <s v="None"/>
    <n v="0.8"/>
    <n v="0"/>
    <n v="120"/>
    <n v="120"/>
    <n v="120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26M_NE_C.png"/>
    <s v="None"/>
    <n v="1.3"/>
    <n v="0"/>
    <n v="121"/>
    <n v="121"/>
    <n v="121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122"/>
    <n v="122"/>
    <n v="122"/>
    <s v="space"/>
    <n v="1"/>
    <n v="0.45524284383300001"/>
    <s v="2019_Feb_22_1816"/>
    <n v="59.9417124861628"/>
    <s v="C_identidad"/>
    <n v="1"/>
    <s v="LMR11M5"/>
    <x v="2"/>
    <x v="1"/>
    <n v="100"/>
    <n v="0.45524284383300001"/>
    <n v="0"/>
    <x v="0"/>
    <x v="0"/>
    <x v="0"/>
  </r>
  <r>
    <s v="h"/>
    <s v="08F_NE_C.png"/>
    <s v="None"/>
    <n v="1.3"/>
    <n v="0"/>
    <n v="123"/>
    <n v="123"/>
    <n v="123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9F_NE_C.png"/>
    <s v="None"/>
    <n v="0.8"/>
    <n v="0"/>
    <n v="124"/>
    <n v="124"/>
    <n v="124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28M_NE_C.png"/>
    <s v="None"/>
    <n v="1.3"/>
    <n v="0"/>
    <n v="125"/>
    <n v="125"/>
    <n v="125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28M_NE_C.png"/>
    <s v="None"/>
    <n v="1.3"/>
    <n v="0"/>
    <n v="126"/>
    <n v="126"/>
    <n v="126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127"/>
    <n v="127"/>
    <n v="127"/>
    <s v="space"/>
    <n v="1"/>
    <n v="0.43864545738299998"/>
    <s v="2019_Feb_22_1816"/>
    <n v="59.9417124861628"/>
    <s v="C_identidad"/>
    <n v="1"/>
    <s v="LMR11M5"/>
    <x v="2"/>
    <x v="1"/>
    <n v="100"/>
    <n v="0.43864545738299998"/>
    <n v="0"/>
    <x v="0"/>
    <x v="0"/>
    <x v="0"/>
  </r>
  <r>
    <s v="h"/>
    <s v="33M_NE_C.png"/>
    <s v="None"/>
    <n v="1.3"/>
    <n v="0"/>
    <n v="128"/>
    <n v="128"/>
    <n v="128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6F_NE_C.png"/>
    <s v="None"/>
    <n v="0.8"/>
    <n v="0"/>
    <n v="129"/>
    <n v="129"/>
    <n v="129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130"/>
    <n v="130"/>
    <n v="130"/>
    <s v="space"/>
    <n v="1"/>
    <n v="0.35538173466900003"/>
    <s v="2019_Feb_22_1816"/>
    <n v="59.9417124861628"/>
    <s v="C_identidad"/>
    <n v="1"/>
    <s v="LMR11M5"/>
    <x v="2"/>
    <x v="1"/>
    <n v="100"/>
    <n v="0.35538173466900003"/>
    <n v="0"/>
    <x v="0"/>
    <x v="0"/>
    <x v="0"/>
  </r>
  <r>
    <s v="h"/>
    <s v="02F_NE_C.png"/>
    <s v="None"/>
    <n v="0.8"/>
    <n v="0"/>
    <n v="131"/>
    <n v="131"/>
    <n v="131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7F_NE_C.png"/>
    <s v="None"/>
    <n v="1.3"/>
    <n v="0"/>
    <n v="132"/>
    <n v="132"/>
    <n v="132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6F_NE_C.png"/>
    <s v="None"/>
    <n v="1.3"/>
    <n v="0"/>
    <n v="133"/>
    <n v="133"/>
    <n v="133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134"/>
    <n v="134"/>
    <n v="134"/>
    <s v="space"/>
    <n v="1"/>
    <n v="0.422175538726"/>
    <s v="2019_Feb_22_1816"/>
    <n v="59.9417124861628"/>
    <s v="C_identidad"/>
    <n v="1"/>
    <s v="LMR11M5"/>
    <x v="2"/>
    <x v="1"/>
    <n v="100"/>
    <n v="0.422175538726"/>
    <n v="0"/>
    <x v="0"/>
    <x v="0"/>
    <x v="0"/>
  </r>
  <r>
    <s v="h"/>
    <s v="05F_NE_C.png"/>
    <s v="None"/>
    <n v="1.3"/>
    <n v="0"/>
    <n v="135"/>
    <n v="135"/>
    <n v="135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136"/>
    <n v="136"/>
    <n v="136"/>
    <s v="space"/>
    <n v="1"/>
    <n v="0.42182458704300002"/>
    <s v="2019_Feb_22_1816"/>
    <n v="59.9417124861628"/>
    <s v="C_identidad"/>
    <n v="1"/>
    <s v="LMR11M5"/>
    <x v="2"/>
    <x v="1"/>
    <n v="100"/>
    <n v="0.42182458704300002"/>
    <n v="0"/>
    <x v="0"/>
    <x v="0"/>
    <x v="0"/>
  </r>
  <r>
    <s v="h"/>
    <s v="28M_NE_C.png"/>
    <s v="None"/>
    <n v="0.8"/>
    <n v="0"/>
    <n v="137"/>
    <n v="137"/>
    <n v="137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5F_NE_C.png"/>
    <s v="None"/>
    <n v="1.3"/>
    <n v="0"/>
    <n v="138"/>
    <n v="138"/>
    <n v="138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7F_NE_C.png"/>
    <s v="None"/>
    <n v="1.3"/>
    <n v="0"/>
    <n v="139"/>
    <n v="139"/>
    <n v="139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36M_NE_C.png"/>
    <s v="None"/>
    <n v="1.3"/>
    <n v="0"/>
    <n v="140"/>
    <n v="140"/>
    <n v="140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141"/>
    <n v="141"/>
    <n v="141"/>
    <s v="space"/>
    <n v="1"/>
    <n v="0.54053447395599996"/>
    <s v="2019_Feb_22_1816"/>
    <n v="59.9417124861628"/>
    <s v="C_identidad"/>
    <n v="1"/>
    <s v="LMR11M5"/>
    <x v="2"/>
    <x v="1"/>
    <n v="100"/>
    <n v="0.54053447395599996"/>
    <n v="0"/>
    <x v="0"/>
    <x v="0"/>
    <x v="0"/>
  </r>
  <r>
    <s v="h"/>
    <s v="35M_NE_C.png"/>
    <s v="None"/>
    <n v="1.3"/>
    <n v="0"/>
    <n v="142"/>
    <n v="142"/>
    <n v="142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34M_NE_C.png"/>
    <s v="None"/>
    <n v="0.8"/>
    <n v="0"/>
    <n v="143"/>
    <n v="143"/>
    <n v="143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8F_NE_C.png"/>
    <s v="None"/>
    <n v="1.3"/>
    <n v="0"/>
    <n v="144"/>
    <n v="144"/>
    <n v="144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145"/>
    <n v="145"/>
    <n v="145"/>
    <s v="space"/>
    <n v="1"/>
    <n v="0.45562591170900002"/>
    <s v="2019_Feb_22_1816"/>
    <n v="59.9417124861628"/>
    <s v="C_identidad"/>
    <n v="1"/>
    <s v="LMR11M5"/>
    <x v="2"/>
    <x v="1"/>
    <n v="100"/>
    <n v="0.45562591170900002"/>
    <n v="0"/>
    <x v="0"/>
    <x v="0"/>
    <x v="0"/>
  </r>
  <r>
    <s v="h"/>
    <s v="36M_NE_C.png"/>
    <s v="None"/>
    <n v="1.3"/>
    <n v="0"/>
    <n v="146"/>
    <n v="146"/>
    <n v="146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147"/>
    <n v="147"/>
    <n v="147"/>
    <s v="space"/>
    <n v="1"/>
    <n v="0.605670194607"/>
    <s v="2019_Feb_22_1816"/>
    <n v="59.9417124861628"/>
    <s v="C_identidad"/>
    <n v="1"/>
    <s v="LMR11M5"/>
    <x v="2"/>
    <x v="1"/>
    <n v="100"/>
    <n v="0.605670194607"/>
    <n v="0"/>
    <x v="0"/>
    <x v="0"/>
    <x v="0"/>
  </r>
  <r>
    <s v="h"/>
    <s v="28M_NE_C.png"/>
    <s v="None"/>
    <n v="0.8"/>
    <n v="0"/>
    <n v="148"/>
    <n v="148"/>
    <n v="148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35M_NE_C.png"/>
    <s v="None"/>
    <n v="1.3"/>
    <n v="0"/>
    <n v="149"/>
    <n v="149"/>
    <n v="149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150"/>
    <n v="150"/>
    <n v="150"/>
    <s v="space"/>
    <n v="1"/>
    <n v="0.42190967593299999"/>
    <s v="2019_Feb_22_1816"/>
    <n v="59.9417124861628"/>
    <s v="C_identidad"/>
    <n v="1"/>
    <s v="LMR11M5"/>
    <x v="2"/>
    <x v="1"/>
    <n v="100"/>
    <n v="0.42190967593299999"/>
    <n v="0"/>
    <x v="0"/>
    <x v="0"/>
    <x v="0"/>
  </r>
  <r>
    <s v="h"/>
    <s v="08F_NE_C.png"/>
    <s v="None"/>
    <n v="0.8"/>
    <n v="0"/>
    <n v="151"/>
    <n v="151"/>
    <n v="151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2F_NE_C.png"/>
    <s v="None"/>
    <n v="1.3"/>
    <n v="0"/>
    <n v="152"/>
    <n v="152"/>
    <n v="152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32M_NE_C.png"/>
    <s v="None"/>
    <n v="1.3"/>
    <n v="0"/>
    <n v="153"/>
    <n v="153"/>
    <n v="153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154"/>
    <n v="154"/>
    <n v="154"/>
    <s v="space"/>
    <n v="1"/>
    <n v="0.45520510012299997"/>
    <s v="2019_Feb_22_1816"/>
    <n v="59.9417124861628"/>
    <s v="C_identidad"/>
    <n v="1"/>
    <s v="LMR11M5"/>
    <x v="2"/>
    <x v="1"/>
    <n v="100"/>
    <n v="0.45520510012299997"/>
    <n v="0"/>
    <x v="0"/>
    <x v="0"/>
    <x v="0"/>
  </r>
  <r>
    <s v="h"/>
    <s v="33M_NE_C.png"/>
    <s v="None"/>
    <n v="0.8"/>
    <n v="0"/>
    <n v="155"/>
    <n v="155"/>
    <n v="155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3F_NE_C.png"/>
    <s v="None"/>
    <n v="0.8"/>
    <n v="0"/>
    <n v="156"/>
    <n v="156"/>
    <n v="156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5F_NE_C.png"/>
    <s v="None"/>
    <n v="0.8"/>
    <n v="0"/>
    <n v="157"/>
    <n v="157"/>
    <n v="157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1F_NE_C.png"/>
    <s v="None"/>
    <n v="1.3"/>
    <n v="0"/>
    <n v="158"/>
    <n v="158"/>
    <n v="158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159"/>
    <n v="159"/>
    <n v="159"/>
    <s v="space"/>
    <n v="1"/>
    <n v="0.43786707194500002"/>
    <s v="2019_Feb_22_1816"/>
    <n v="59.9417124861628"/>
    <s v="C_identidad"/>
    <n v="1"/>
    <s v="LMR11M5"/>
    <x v="2"/>
    <x v="1"/>
    <n v="100"/>
    <n v="0.43786707194500002"/>
    <n v="0"/>
    <x v="0"/>
    <x v="0"/>
    <x v="0"/>
  </r>
  <r>
    <s v="h"/>
    <s v="32M_NE_C.png"/>
    <s v="None"/>
    <n v="1.3"/>
    <n v="0"/>
    <n v="160"/>
    <n v="160"/>
    <n v="160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161"/>
    <n v="161"/>
    <n v="161"/>
    <s v="space"/>
    <n v="1"/>
    <n v="0.53860291233299995"/>
    <s v="2019_Feb_22_1816"/>
    <n v="59.9417124861628"/>
    <s v="C_identidad"/>
    <n v="1"/>
    <s v="LMR11M5"/>
    <x v="2"/>
    <x v="1"/>
    <n v="100"/>
    <n v="0.53860291233299995"/>
    <n v="0"/>
    <x v="0"/>
    <x v="0"/>
    <x v="0"/>
  </r>
  <r>
    <s v="h"/>
    <s v="08F_NE_C.png"/>
    <s v="None"/>
    <n v="1.3"/>
    <n v="0"/>
    <n v="162"/>
    <n v="162"/>
    <n v="162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26M_NE_C.png"/>
    <s v="None"/>
    <n v="1.3"/>
    <n v="0"/>
    <n v="163"/>
    <n v="163"/>
    <n v="163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33M_NE_C.png"/>
    <s v="None"/>
    <n v="1.3"/>
    <n v="0"/>
    <n v="164"/>
    <n v="164"/>
    <n v="164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165"/>
    <n v="165"/>
    <n v="165"/>
    <s v="space"/>
    <n v="1"/>
    <n v="0.53905915003299998"/>
    <s v="2019_Feb_22_1816"/>
    <n v="59.9417124861628"/>
    <s v="C_identidad"/>
    <n v="1"/>
    <s v="LMR11M5"/>
    <x v="2"/>
    <x v="1"/>
    <n v="100"/>
    <n v="0.53905915003299998"/>
    <n v="0"/>
    <x v="0"/>
    <x v="0"/>
    <x v="0"/>
  </r>
  <r>
    <s v="h"/>
    <s v="01F_NE_C.png"/>
    <s v="None"/>
    <n v="1.3"/>
    <n v="0"/>
    <n v="166"/>
    <n v="166"/>
    <n v="166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1F_NE_C.png"/>
    <s v="None"/>
    <n v="1.3"/>
    <n v="0"/>
    <n v="167"/>
    <n v="167"/>
    <n v="167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168"/>
    <n v="168"/>
    <n v="168"/>
    <s v="space"/>
    <n v="1"/>
    <n v="0.45536799496000002"/>
    <s v="2019_Feb_22_1816"/>
    <n v="59.9417124861628"/>
    <s v="C_identidad"/>
    <n v="1"/>
    <s v="LMR11M5"/>
    <x v="2"/>
    <x v="1"/>
    <n v="100"/>
    <n v="0.45536799496000002"/>
    <n v="0"/>
    <x v="0"/>
    <x v="0"/>
    <x v="0"/>
  </r>
  <r>
    <s v="h"/>
    <s v="28M_NE_C.png"/>
    <s v="None"/>
    <n v="0.8"/>
    <n v="0"/>
    <n v="169"/>
    <n v="169"/>
    <n v="169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170"/>
    <n v="170"/>
    <n v="170"/>
    <s v="space"/>
    <n v="1"/>
    <n v="0.55080247158200002"/>
    <s v="2019_Feb_22_1816"/>
    <n v="59.9417124861628"/>
    <s v="C_identidad"/>
    <n v="1"/>
    <s v="LMR11M5"/>
    <x v="2"/>
    <x v="1"/>
    <n v="100"/>
    <n v="0.55080247158200002"/>
    <n v="0"/>
    <x v="0"/>
    <x v="0"/>
    <x v="0"/>
  </r>
  <r>
    <s v="h"/>
    <s v="33M_NE_C.png"/>
    <s v="None"/>
    <n v="1.3"/>
    <n v="0"/>
    <n v="171"/>
    <n v="171"/>
    <n v="171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26M_NE_C.png"/>
    <s v="None"/>
    <n v="1.3"/>
    <n v="0"/>
    <n v="172"/>
    <n v="172"/>
    <n v="172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7F_NE_C.png"/>
    <s v="None"/>
    <n v="0.8"/>
    <n v="0"/>
    <n v="173"/>
    <n v="173"/>
    <n v="173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26M_NE_C.png"/>
    <s v="None"/>
    <n v="0.8"/>
    <n v="0"/>
    <n v="174"/>
    <n v="174"/>
    <n v="174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175"/>
    <n v="175"/>
    <n v="175"/>
    <s v="space"/>
    <n v="1"/>
    <n v="0.438586854842"/>
    <s v="2019_Feb_22_1816"/>
    <n v="59.9417124861628"/>
    <s v="C_identidad"/>
    <n v="1"/>
    <s v="LMR11M5"/>
    <x v="2"/>
    <x v="1"/>
    <n v="100"/>
    <n v="0.438586854842"/>
    <n v="0"/>
    <x v="0"/>
    <x v="0"/>
    <x v="0"/>
  </r>
  <r>
    <s v="h"/>
    <s v="06F_NE_C.png"/>
    <s v="None"/>
    <n v="0.8"/>
    <n v="0"/>
    <n v="176"/>
    <n v="176"/>
    <n v="176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177"/>
    <n v="177"/>
    <n v="177"/>
    <s v="space"/>
    <n v="1"/>
    <n v="0.53875388810400004"/>
    <s v="2019_Feb_22_1816"/>
    <n v="59.9417124861628"/>
    <s v="C_identidad"/>
    <n v="1"/>
    <s v="LMR11M5"/>
    <x v="2"/>
    <x v="1"/>
    <n v="100"/>
    <n v="0.53875388810400004"/>
    <n v="0"/>
    <x v="0"/>
    <x v="0"/>
    <x v="0"/>
  </r>
  <r>
    <s v="h"/>
    <s v="35M_NE_C.png"/>
    <s v="None"/>
    <n v="1.3"/>
    <n v="0"/>
    <n v="178"/>
    <n v="178"/>
    <n v="178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179"/>
    <n v="179"/>
    <n v="179"/>
    <s v="space"/>
    <n v="1"/>
    <n v="0.43760551326000002"/>
    <s v="2019_Feb_22_1816"/>
    <n v="59.9417124861628"/>
    <s v="C_identidad"/>
    <n v="1"/>
    <s v="LMR11M5"/>
    <x v="2"/>
    <x v="1"/>
    <n v="100"/>
    <n v="0.43760551326000002"/>
    <n v="0"/>
    <x v="0"/>
    <x v="0"/>
    <x v="0"/>
  </r>
  <r>
    <s v="h"/>
    <s v="06F_NE_C.png"/>
    <s v="None"/>
    <n v="1.3"/>
    <n v="0"/>
    <n v="180"/>
    <n v="180"/>
    <n v="180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181"/>
    <n v="181"/>
    <n v="181"/>
    <s v="space"/>
    <n v="1"/>
    <n v="0.38094263710100001"/>
    <s v="2019_Feb_22_1816"/>
    <n v="59.9417124861628"/>
    <s v="C_identidad"/>
    <n v="1"/>
    <s v="LMR11M5"/>
    <x v="2"/>
    <x v="1"/>
    <n v="100"/>
    <n v="0.38094263710100001"/>
    <n v="0"/>
    <x v="0"/>
    <x v="0"/>
    <x v="0"/>
  </r>
  <r>
    <s v="h"/>
    <s v="28M_NE_C.png"/>
    <s v="None"/>
    <n v="0.8"/>
    <n v="0"/>
    <n v="182"/>
    <n v="182"/>
    <n v="182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28M_NE_C.png"/>
    <s v="None"/>
    <n v="1.3"/>
    <n v="0"/>
    <n v="183"/>
    <n v="183"/>
    <n v="183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2F_NE_C.png"/>
    <s v="None"/>
    <n v="1.3"/>
    <n v="0"/>
    <n v="184"/>
    <n v="184"/>
    <n v="184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185"/>
    <n v="185"/>
    <n v="185"/>
    <s v="space"/>
    <n v="1"/>
    <n v="0.370940170716"/>
    <s v="2019_Feb_22_1816"/>
    <n v="59.9417124861628"/>
    <s v="C_identidad"/>
    <n v="1"/>
    <s v="LMR11M5"/>
    <x v="2"/>
    <x v="1"/>
    <n v="100"/>
    <n v="0.370940170716"/>
    <n v="0"/>
    <x v="0"/>
    <x v="0"/>
    <x v="0"/>
  </r>
  <r>
    <s v="h"/>
    <s v="05F_NE_C.png"/>
    <s v="None"/>
    <n v="0.8"/>
    <n v="0"/>
    <n v="186"/>
    <n v="186"/>
    <n v="186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2F_NE_C.png"/>
    <s v="None"/>
    <n v="0.8"/>
    <n v="0"/>
    <n v="187"/>
    <n v="187"/>
    <n v="187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1.3"/>
    <n v="0"/>
    <n v="188"/>
    <n v="188"/>
    <n v="188"/>
    <s v="space"/>
    <n v="1"/>
    <n v="0.457365110982"/>
    <s v="2019_Feb_22_1816"/>
    <n v="59.9417124861628"/>
    <s v="C_identidad"/>
    <n v="1"/>
    <s v="LMR11M5"/>
    <x v="2"/>
    <x v="1"/>
    <n v="100"/>
    <n v="0.457365110982"/>
    <n v="0"/>
    <x v="0"/>
    <x v="0"/>
    <x v="0"/>
  </r>
  <r>
    <s v="h"/>
    <s v="26M_NE_C.png"/>
    <s v="None"/>
    <n v="1.3"/>
    <n v="0"/>
    <n v="189"/>
    <n v="189"/>
    <n v="189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33M_NE_C.png"/>
    <s v="None"/>
    <n v="0.8"/>
    <n v="0"/>
    <n v="190"/>
    <n v="190"/>
    <n v="190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191"/>
    <n v="191"/>
    <n v="191"/>
    <s v="space"/>
    <n v="1"/>
    <n v="0.47176540503300002"/>
    <s v="2019_Feb_22_1816"/>
    <n v="59.9417124861628"/>
    <s v="C_identidad"/>
    <n v="1"/>
    <s v="LMR11M5"/>
    <x v="2"/>
    <x v="1"/>
    <n v="100"/>
    <n v="0.47176540503300002"/>
    <n v="0"/>
    <x v="0"/>
    <x v="0"/>
    <x v="0"/>
  </r>
  <r>
    <s v="h"/>
    <s v="36M_NE_C.png"/>
    <s v="None"/>
    <n v="1.3"/>
    <n v="0"/>
    <n v="192"/>
    <n v="192"/>
    <n v="192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34M_NE_C.png"/>
    <s v="None"/>
    <n v="1.3"/>
    <n v="0"/>
    <n v="193"/>
    <n v="193"/>
    <n v="193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5F_NE_C.png"/>
    <s v="None"/>
    <n v="1.3"/>
    <n v="0"/>
    <n v="194"/>
    <n v="194"/>
    <n v="194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1F_NE_C.png"/>
    <s v="None"/>
    <n v="1.3"/>
    <n v="0"/>
    <n v="195"/>
    <n v="195"/>
    <n v="195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h"/>
    <s v="03F_NE_C.png"/>
    <s v="None"/>
    <n v="1.3"/>
    <n v="0"/>
    <n v="196"/>
    <n v="196"/>
    <n v="196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197"/>
    <n v="197"/>
    <n v="197"/>
    <s v="space"/>
    <n v="1"/>
    <n v="0.34728963952500003"/>
    <s v="2019_Feb_22_1816"/>
    <n v="59.9417124861628"/>
    <s v="C_identidad"/>
    <n v="1"/>
    <s v="LMR11M5"/>
    <x v="2"/>
    <x v="1"/>
    <n v="100"/>
    <n v="0.34728963952500003"/>
    <n v="0"/>
    <x v="0"/>
    <x v="0"/>
    <x v="0"/>
  </r>
  <r>
    <s v="h"/>
    <s v="32M_NE_C.png"/>
    <s v="None"/>
    <n v="1.3"/>
    <n v="0"/>
    <n v="198"/>
    <n v="198"/>
    <n v="198"/>
    <s v="None"/>
    <n v="1"/>
    <m/>
    <s v="2019_Feb_22_1816"/>
    <n v="59.9417124861628"/>
    <s v="C_identidad"/>
    <n v="1"/>
    <s v="LMR11M5"/>
    <x v="2"/>
    <x v="0"/>
    <n v="100"/>
    <s v=""/>
    <n v="0"/>
    <x v="0"/>
    <x v="0"/>
    <x v="0"/>
  </r>
  <r>
    <s v="g"/>
    <s v="targetid.png"/>
    <s v="space"/>
    <n v="0.8"/>
    <n v="0"/>
    <n v="199"/>
    <n v="199"/>
    <n v="199"/>
    <s v="space"/>
    <n v="1"/>
    <n v="0.43861863948399998"/>
    <s v="2019_Feb_22_1816"/>
    <n v="59.9417124861628"/>
    <s v="C_identidad"/>
    <n v="1"/>
    <s v="LMR11M5"/>
    <x v="2"/>
    <x v="1"/>
    <n v="100"/>
    <n v="0.43861863948399998"/>
    <n v="0"/>
    <x v="0"/>
    <x v="0"/>
    <x v="0"/>
  </r>
  <r>
    <s v="d"/>
    <s v="24M_NE_C.png"/>
    <s v="None"/>
    <n v="0.8"/>
    <n v="0"/>
    <n v="0"/>
    <n v="0"/>
    <n v="0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3M_NE_O.png"/>
    <s v="None"/>
    <n v="0.8"/>
    <n v="0"/>
    <n v="1"/>
    <n v="1"/>
    <n v="1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25M_AN_C.png"/>
    <s v="space"/>
    <n v="1.3"/>
    <n v="0"/>
    <n v="2"/>
    <n v="2"/>
    <n v="2"/>
    <s v="space"/>
    <n v="1"/>
    <n v="0.57289788778899997"/>
    <s v="2019_Feb_22_1738"/>
    <n v="60.018062961364201"/>
    <s v="C_Enojo"/>
    <n v="1"/>
    <s v="LMR11M1"/>
    <x v="3"/>
    <x v="1"/>
    <n v="100"/>
    <n v="0.57289788778899997"/>
    <n v="0"/>
    <x v="0"/>
    <x v="0"/>
    <x v="0"/>
  </r>
  <r>
    <s v="d"/>
    <s v="07F_NE_O.png"/>
    <s v="None"/>
    <n v="1.3"/>
    <n v="0"/>
    <n v="3"/>
    <n v="3"/>
    <n v="3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3M_NE_O.png"/>
    <s v="None"/>
    <n v="1.3"/>
    <n v="0"/>
    <n v="4"/>
    <n v="4"/>
    <n v="4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7F_NE_O.png"/>
    <s v="None"/>
    <n v="0.8"/>
    <n v="0"/>
    <n v="5"/>
    <n v="5"/>
    <n v="5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05F_AN_C.png"/>
    <s v="space"/>
    <n v="1.3"/>
    <n v="0"/>
    <n v="6"/>
    <n v="6"/>
    <n v="6"/>
    <s v="space"/>
    <n v="1"/>
    <n v="0.77247177902599995"/>
    <s v="2019_Feb_22_1738"/>
    <n v="60.018062961364201"/>
    <s v="C_Enojo"/>
    <n v="1"/>
    <s v="LMR11M1"/>
    <x v="3"/>
    <x v="1"/>
    <n v="100"/>
    <n v="0.77247177902599995"/>
    <n v="0"/>
    <x v="0"/>
    <x v="0"/>
    <x v="0"/>
  </r>
  <r>
    <s v="d"/>
    <s v="10F_NE_O.png"/>
    <s v="None"/>
    <n v="1.3"/>
    <n v="0"/>
    <n v="7"/>
    <n v="7"/>
    <n v="7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2M_NE_C.png"/>
    <s v="None"/>
    <n v="0.8"/>
    <n v="0"/>
    <n v="8"/>
    <n v="8"/>
    <n v="8"/>
    <s v="space"/>
    <n v="0"/>
    <n v="0.57260487601200005"/>
    <s v="2019_Feb_22_1738"/>
    <n v="60.018062961364201"/>
    <s v="C_Enojo"/>
    <n v="1"/>
    <s v="LMR11M1"/>
    <x v="3"/>
    <x v="0"/>
    <n v="0"/>
    <s v=""/>
    <n v="1"/>
    <x v="0"/>
    <x v="0"/>
    <x v="0"/>
  </r>
  <r>
    <s v="d"/>
    <s v="07F_NE_O.png"/>
    <s v="None"/>
    <n v="1.3"/>
    <n v="0"/>
    <n v="9"/>
    <n v="9"/>
    <n v="9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23M_AN_C.png"/>
    <s v="space"/>
    <n v="1.3"/>
    <n v="0"/>
    <n v="10"/>
    <n v="10"/>
    <n v="10"/>
    <s v="space"/>
    <n v="1"/>
    <n v="0.56080824974900001"/>
    <s v="2019_Feb_22_1738"/>
    <n v="60.018062961364201"/>
    <s v="C_Enojo"/>
    <n v="1"/>
    <s v="LMR11M1"/>
    <x v="3"/>
    <x v="1"/>
    <n v="100"/>
    <n v="0.56080824974900001"/>
    <n v="0"/>
    <x v="0"/>
    <x v="0"/>
    <x v="0"/>
  </r>
  <r>
    <s v="d"/>
    <s v="08F_NE_O.png"/>
    <s v="None"/>
    <n v="0.8"/>
    <n v="0"/>
    <n v="11"/>
    <n v="11"/>
    <n v="11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4M_NE_C.png"/>
    <s v="None"/>
    <n v="1.3"/>
    <n v="0"/>
    <n v="12"/>
    <n v="12"/>
    <n v="12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22M_AN_C.png"/>
    <s v="space"/>
    <n v="1.3"/>
    <n v="0"/>
    <n v="13"/>
    <n v="13"/>
    <n v="13"/>
    <s v="space"/>
    <n v="1"/>
    <n v="0.73935216246199997"/>
    <s v="2019_Feb_22_1738"/>
    <n v="60.018062961364201"/>
    <s v="C_Enojo"/>
    <n v="1"/>
    <s v="LMR11M1"/>
    <x v="3"/>
    <x v="1"/>
    <n v="100"/>
    <n v="0.73935216246199997"/>
    <n v="0"/>
    <x v="0"/>
    <x v="0"/>
    <x v="0"/>
  </r>
  <r>
    <s v="d"/>
    <s v="02F_NE_C.png"/>
    <s v="None"/>
    <n v="1.3"/>
    <n v="0"/>
    <n v="14"/>
    <n v="14"/>
    <n v="14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7F_NE_O.png"/>
    <s v="None"/>
    <n v="1.3"/>
    <n v="0"/>
    <n v="15"/>
    <n v="15"/>
    <n v="15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23M_AN_C.png"/>
    <s v="space"/>
    <n v="0.8"/>
    <n v="0"/>
    <n v="16"/>
    <n v="16"/>
    <n v="16"/>
    <s v="space"/>
    <n v="1"/>
    <n v="0.59177315235100003"/>
    <s v="2019_Feb_22_1738"/>
    <n v="60.018062961364201"/>
    <s v="C_Enojo"/>
    <n v="1"/>
    <s v="LMR11M1"/>
    <x v="3"/>
    <x v="1"/>
    <n v="100"/>
    <n v="0.59177315235100003"/>
    <n v="0"/>
    <x v="0"/>
    <x v="0"/>
    <x v="0"/>
  </r>
  <r>
    <s v="d"/>
    <s v="26M_NE_C.png"/>
    <s v="None"/>
    <n v="1.3"/>
    <n v="0"/>
    <n v="17"/>
    <n v="17"/>
    <n v="17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10F_NE_O.png"/>
    <s v="None"/>
    <n v="0.8"/>
    <n v="0"/>
    <n v="18"/>
    <n v="18"/>
    <n v="18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2M_NE_C.png"/>
    <s v="None"/>
    <n v="1.3"/>
    <n v="0"/>
    <n v="19"/>
    <n v="19"/>
    <n v="19"/>
    <s v="space"/>
    <n v="0"/>
    <n v="0.50706787779899998"/>
    <s v="2019_Feb_22_1738"/>
    <n v="60.018062961364201"/>
    <s v="C_Enojo"/>
    <n v="1"/>
    <s v="LMR11M1"/>
    <x v="3"/>
    <x v="0"/>
    <n v="0"/>
    <s v=""/>
    <n v="1"/>
    <x v="0"/>
    <x v="0"/>
    <x v="0"/>
  </r>
  <r>
    <s v="c"/>
    <s v="34M_AN_C.png"/>
    <s v="space"/>
    <n v="0.8"/>
    <n v="0"/>
    <n v="20"/>
    <n v="20"/>
    <n v="20"/>
    <s v="space"/>
    <n v="1"/>
    <n v="0.77237212192299998"/>
    <s v="2019_Feb_22_1738"/>
    <n v="60.018062961364201"/>
    <s v="C_Enojo"/>
    <n v="1"/>
    <s v="LMR11M1"/>
    <x v="3"/>
    <x v="1"/>
    <n v="100"/>
    <n v="0.77237212192299998"/>
    <n v="0"/>
    <x v="0"/>
    <x v="0"/>
    <x v="0"/>
  </r>
  <r>
    <s v="d"/>
    <s v="01F_NE_C.png"/>
    <s v="None"/>
    <n v="0.8"/>
    <n v="0"/>
    <n v="21"/>
    <n v="21"/>
    <n v="21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1M_NE_O.png"/>
    <s v="None"/>
    <n v="1.3"/>
    <n v="0"/>
    <n v="22"/>
    <n v="22"/>
    <n v="22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0M_NE_C.png"/>
    <s v="None"/>
    <n v="1.3"/>
    <n v="0"/>
    <n v="23"/>
    <n v="23"/>
    <n v="23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7F_NE_O.png"/>
    <s v="None"/>
    <n v="1.3"/>
    <n v="0"/>
    <n v="24"/>
    <n v="24"/>
    <n v="24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4M_NE_C.png"/>
    <s v="None"/>
    <n v="0.8"/>
    <n v="0"/>
    <n v="25"/>
    <n v="25"/>
    <n v="25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08F_AN_C.png"/>
    <s v="space"/>
    <n v="0.8"/>
    <n v="0"/>
    <n v="26"/>
    <n v="26"/>
    <n v="26"/>
    <s v="None"/>
    <n v="0"/>
    <m/>
    <s v="2019_Feb_22_1738"/>
    <n v="60.018062961364201"/>
    <s v="C_Enojo"/>
    <n v="1"/>
    <s v="LMR11M1"/>
    <x v="3"/>
    <x v="1"/>
    <n v="0"/>
    <s v=""/>
    <n v="1"/>
    <x v="0"/>
    <x v="0"/>
    <x v="0"/>
  </r>
  <r>
    <s v="d"/>
    <s v="26M_NE_C.png"/>
    <s v="None"/>
    <n v="1.3"/>
    <n v="0"/>
    <n v="27"/>
    <n v="27"/>
    <n v="27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9F_NE_O.png"/>
    <s v="None"/>
    <n v="1.3"/>
    <n v="0"/>
    <n v="28"/>
    <n v="28"/>
    <n v="28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06F_AN_O.png"/>
    <s v="space"/>
    <n v="1.3"/>
    <n v="0"/>
    <n v="29"/>
    <n v="29"/>
    <n v="29"/>
    <s v="None"/>
    <n v="0"/>
    <m/>
    <s v="2019_Feb_22_1738"/>
    <n v="60.018062961364201"/>
    <s v="C_Enojo"/>
    <n v="1"/>
    <s v="LMR11M1"/>
    <x v="3"/>
    <x v="1"/>
    <n v="0"/>
    <s v=""/>
    <n v="1"/>
    <x v="0"/>
    <x v="0"/>
    <x v="0"/>
  </r>
  <r>
    <s v="d"/>
    <s v="26M_NE_C.png"/>
    <s v="None"/>
    <n v="1.3"/>
    <n v="0"/>
    <n v="30"/>
    <n v="30"/>
    <n v="30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4M_NE_C.png"/>
    <s v="None"/>
    <n v="1.3"/>
    <n v="0"/>
    <n v="31"/>
    <n v="31"/>
    <n v="31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01f_an_c.png"/>
    <s v="space"/>
    <n v="0.8"/>
    <n v="0"/>
    <n v="32"/>
    <n v="32"/>
    <n v="32"/>
    <s v="space"/>
    <n v="1"/>
    <n v="0.65850338805499997"/>
    <s v="2019_Feb_22_1738"/>
    <n v="60.018062961364201"/>
    <s v="C_Enojo"/>
    <n v="1"/>
    <s v="LMR11M1"/>
    <x v="3"/>
    <x v="1"/>
    <n v="100"/>
    <n v="0.65850338805499997"/>
    <n v="0"/>
    <x v="0"/>
    <x v="0"/>
    <x v="0"/>
  </r>
  <r>
    <s v="d"/>
    <s v="01F_NE_C.png"/>
    <s v="None"/>
    <n v="1.3"/>
    <n v="0"/>
    <n v="33"/>
    <n v="33"/>
    <n v="33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8F_NE_O.png"/>
    <s v="None"/>
    <n v="1.3"/>
    <n v="0"/>
    <n v="34"/>
    <n v="34"/>
    <n v="34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26M_AN_O.png"/>
    <s v="space"/>
    <n v="1.3"/>
    <n v="0"/>
    <n v="35"/>
    <n v="35"/>
    <n v="35"/>
    <s v="space"/>
    <n v="1"/>
    <n v="0.44699282012899999"/>
    <s v="2019_Feb_22_1738"/>
    <n v="60.018062961364201"/>
    <s v="C_Enojo"/>
    <n v="1"/>
    <s v="LMR11M1"/>
    <x v="3"/>
    <x v="1"/>
    <n v="100"/>
    <n v="0.44699282012899999"/>
    <n v="0"/>
    <x v="0"/>
    <x v="0"/>
    <x v="0"/>
  </r>
  <r>
    <s v="d"/>
    <s v="07F_NE_O.png"/>
    <s v="None"/>
    <n v="0.8"/>
    <n v="0"/>
    <n v="36"/>
    <n v="36"/>
    <n v="36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2M_NE_C.png"/>
    <s v="None"/>
    <n v="1.3"/>
    <n v="0"/>
    <n v="37"/>
    <n v="37"/>
    <n v="37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10F_NE_O.png"/>
    <s v="None"/>
    <n v="1.3"/>
    <n v="0"/>
    <n v="38"/>
    <n v="38"/>
    <n v="38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2F_NE_C.png"/>
    <s v="None"/>
    <n v="0.8"/>
    <n v="0"/>
    <n v="39"/>
    <n v="39"/>
    <n v="39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02f_an_o.png"/>
    <s v="space"/>
    <n v="0.8"/>
    <n v="0"/>
    <n v="40"/>
    <n v="40"/>
    <n v="40"/>
    <s v="space"/>
    <n v="1"/>
    <n v="0.48985334485799997"/>
    <s v="2019_Feb_22_1738"/>
    <n v="60.018062961364201"/>
    <s v="C_Enojo"/>
    <n v="1"/>
    <s v="LMR11M1"/>
    <x v="3"/>
    <x v="1"/>
    <n v="100"/>
    <n v="0.48985334485799997"/>
    <n v="0"/>
    <x v="0"/>
    <x v="0"/>
    <x v="0"/>
  </r>
  <r>
    <s v="d"/>
    <s v="02F_NE_C.png"/>
    <s v="None"/>
    <n v="0.8"/>
    <n v="0"/>
    <n v="41"/>
    <n v="41"/>
    <n v="41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5M_NE_C.png"/>
    <s v="None"/>
    <n v="0.8"/>
    <n v="0"/>
    <n v="42"/>
    <n v="42"/>
    <n v="42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34M_AN_C.png"/>
    <s v="space"/>
    <n v="0.8"/>
    <n v="0"/>
    <n v="43"/>
    <n v="43"/>
    <n v="43"/>
    <s v="space"/>
    <n v="1"/>
    <n v="0.523249419406"/>
    <s v="2019_Feb_22_1738"/>
    <n v="60.018062961364201"/>
    <s v="C_Enojo"/>
    <n v="1"/>
    <s v="LMR11M1"/>
    <x v="3"/>
    <x v="1"/>
    <n v="100"/>
    <n v="0.523249419406"/>
    <n v="0"/>
    <x v="0"/>
    <x v="0"/>
    <x v="0"/>
  </r>
  <r>
    <s v="d"/>
    <s v="26M_NE_C.png"/>
    <s v="None"/>
    <n v="0.8"/>
    <n v="0"/>
    <n v="44"/>
    <n v="44"/>
    <n v="44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7F_NE_O.png"/>
    <s v="None"/>
    <n v="0.8"/>
    <n v="0"/>
    <n v="45"/>
    <n v="45"/>
    <n v="45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25M_AN_C.png"/>
    <s v="space"/>
    <n v="1.3"/>
    <n v="0"/>
    <n v="46"/>
    <n v="46"/>
    <n v="46"/>
    <s v="space"/>
    <n v="1"/>
    <n v="0.49093037098600001"/>
    <s v="2019_Feb_22_1738"/>
    <n v="60.018062961364201"/>
    <s v="C_Enojo"/>
    <n v="1"/>
    <s v="LMR11M1"/>
    <x v="3"/>
    <x v="1"/>
    <n v="100"/>
    <n v="0.49093037098600001"/>
    <n v="0"/>
    <x v="0"/>
    <x v="0"/>
    <x v="0"/>
  </r>
  <r>
    <s v="d"/>
    <s v="25M_NE_C.png"/>
    <s v="None"/>
    <n v="0.8"/>
    <n v="0"/>
    <n v="47"/>
    <n v="47"/>
    <n v="47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6M_NE_C.png"/>
    <s v="None"/>
    <n v="0.8"/>
    <n v="0"/>
    <n v="48"/>
    <n v="48"/>
    <n v="48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21M_AN_O.png"/>
    <s v="space"/>
    <n v="1.3"/>
    <n v="0"/>
    <n v="49"/>
    <n v="49"/>
    <n v="49"/>
    <s v="space"/>
    <n v="1"/>
    <n v="0.50583524117199996"/>
    <s v="2019_Feb_22_1738"/>
    <n v="60.018062961364201"/>
    <s v="C_Enojo"/>
    <n v="1"/>
    <s v="LMR11M1"/>
    <x v="3"/>
    <x v="1"/>
    <n v="100"/>
    <n v="0.50583524117199996"/>
    <n v="0"/>
    <x v="0"/>
    <x v="0"/>
    <x v="0"/>
  </r>
  <r>
    <s v="d"/>
    <s v="34M_NE_O.png"/>
    <s v="None"/>
    <n v="0.8"/>
    <n v="0"/>
    <n v="50"/>
    <n v="50"/>
    <n v="50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10F_NE_O.png"/>
    <s v="None"/>
    <n v="0.8"/>
    <n v="0"/>
    <n v="51"/>
    <n v="51"/>
    <n v="51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34M_NE_O.png"/>
    <s v="None"/>
    <n v="0.8"/>
    <n v="0"/>
    <n v="52"/>
    <n v="52"/>
    <n v="52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05F_AN_C.png"/>
    <s v="space"/>
    <n v="1.3"/>
    <n v="0"/>
    <n v="53"/>
    <n v="53"/>
    <n v="53"/>
    <s v="space"/>
    <n v="1"/>
    <n v="0.457574027125"/>
    <s v="2019_Feb_22_1738"/>
    <n v="60.018062961364201"/>
    <s v="C_Enojo"/>
    <n v="1"/>
    <s v="LMR11M1"/>
    <x v="3"/>
    <x v="1"/>
    <n v="100"/>
    <n v="0.457574027125"/>
    <n v="0"/>
    <x v="0"/>
    <x v="0"/>
    <x v="0"/>
  </r>
  <r>
    <s v="d"/>
    <s v="05F_NE_O.png"/>
    <s v="None"/>
    <n v="1.3"/>
    <n v="0"/>
    <n v="54"/>
    <n v="54"/>
    <n v="54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22M_AN_C.png"/>
    <s v="space"/>
    <n v="0.8"/>
    <n v="0"/>
    <n v="55"/>
    <n v="55"/>
    <n v="55"/>
    <s v="space"/>
    <n v="1"/>
    <n v="0.57444406347300003"/>
    <s v="2019_Feb_22_1738"/>
    <n v="60.018062961364201"/>
    <s v="C_Enojo"/>
    <n v="1"/>
    <s v="LMR11M1"/>
    <x v="3"/>
    <x v="1"/>
    <n v="100"/>
    <n v="0.57444406347300003"/>
    <n v="0"/>
    <x v="0"/>
    <x v="0"/>
    <x v="0"/>
  </r>
  <r>
    <s v="d"/>
    <s v="01F_NE_C.png"/>
    <s v="None"/>
    <n v="0.8"/>
    <n v="0"/>
    <n v="56"/>
    <n v="56"/>
    <n v="56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0M_NE_C.png"/>
    <s v="None"/>
    <n v="0.8"/>
    <n v="0"/>
    <n v="57"/>
    <n v="57"/>
    <n v="57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2F_NE_C.png"/>
    <s v="None"/>
    <n v="0.8"/>
    <n v="0"/>
    <n v="58"/>
    <n v="58"/>
    <n v="58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34M_NE_O.png"/>
    <s v="None"/>
    <n v="1.3"/>
    <n v="0"/>
    <n v="59"/>
    <n v="59"/>
    <n v="59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24M_AN_O.png"/>
    <s v="space"/>
    <n v="1.3"/>
    <n v="0"/>
    <n v="60"/>
    <n v="60"/>
    <n v="60"/>
    <s v="space"/>
    <n v="1"/>
    <n v="0.65574907557999995"/>
    <s v="2019_Feb_22_1738"/>
    <n v="60.018062961364201"/>
    <s v="C_Enojo"/>
    <n v="1"/>
    <s v="LMR11M1"/>
    <x v="3"/>
    <x v="1"/>
    <n v="100"/>
    <n v="0.65574907557999995"/>
    <n v="0"/>
    <x v="0"/>
    <x v="0"/>
    <x v="0"/>
  </r>
  <r>
    <s v="d"/>
    <s v="05F_NE_O.png"/>
    <s v="None"/>
    <n v="1.3"/>
    <n v="0"/>
    <n v="61"/>
    <n v="61"/>
    <n v="61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05F_AN_C.png"/>
    <s v="space"/>
    <n v="1.3"/>
    <n v="0"/>
    <n v="62"/>
    <n v="62"/>
    <n v="62"/>
    <s v="None"/>
    <n v="0"/>
    <m/>
    <s v="2019_Feb_22_1738"/>
    <n v="60.018062961364201"/>
    <s v="C_Enojo"/>
    <n v="1"/>
    <s v="LMR11M1"/>
    <x v="3"/>
    <x v="1"/>
    <n v="0"/>
    <s v=""/>
    <n v="1"/>
    <x v="0"/>
    <x v="0"/>
    <x v="0"/>
  </r>
  <r>
    <s v="d"/>
    <s v="09F_NE_O.png"/>
    <s v="None"/>
    <n v="0.8"/>
    <n v="0"/>
    <n v="63"/>
    <n v="63"/>
    <n v="63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1M_NE_O.png"/>
    <s v="None"/>
    <n v="0.8"/>
    <n v="0"/>
    <n v="64"/>
    <n v="64"/>
    <n v="64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2F_NE_C.png"/>
    <s v="None"/>
    <n v="1.3"/>
    <n v="0"/>
    <n v="65"/>
    <n v="65"/>
    <n v="65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0M_NE_C.png"/>
    <s v="None"/>
    <n v="0.8"/>
    <n v="0"/>
    <n v="66"/>
    <n v="66"/>
    <n v="66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08F_AN_C.png"/>
    <s v="space"/>
    <n v="0.8"/>
    <n v="0"/>
    <n v="67"/>
    <n v="67"/>
    <n v="67"/>
    <s v="None"/>
    <n v="0"/>
    <m/>
    <s v="2019_Feb_22_1738"/>
    <n v="60.018062961364201"/>
    <s v="C_Enojo"/>
    <n v="1"/>
    <s v="LMR11M1"/>
    <x v="3"/>
    <x v="1"/>
    <n v="0"/>
    <s v=""/>
    <n v="1"/>
    <x v="0"/>
    <x v="0"/>
    <x v="0"/>
  </r>
  <r>
    <s v="d"/>
    <s v="07F_NE_O.png"/>
    <s v="None"/>
    <n v="1.3"/>
    <n v="0"/>
    <n v="68"/>
    <n v="68"/>
    <n v="68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4M_NE_C.png"/>
    <s v="None"/>
    <n v="0.8"/>
    <n v="0"/>
    <n v="69"/>
    <n v="69"/>
    <n v="69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21M_AN_O.png"/>
    <s v="space"/>
    <n v="1.3"/>
    <n v="0"/>
    <n v="70"/>
    <n v="70"/>
    <n v="70"/>
    <s v="space"/>
    <n v="1"/>
    <n v="0.464806620497"/>
    <s v="2019_Feb_22_1738"/>
    <n v="60.018062961364201"/>
    <s v="C_Enojo"/>
    <n v="1"/>
    <s v="LMR11M1"/>
    <x v="3"/>
    <x v="1"/>
    <n v="100"/>
    <n v="0.464806620497"/>
    <n v="0"/>
    <x v="0"/>
    <x v="0"/>
    <x v="0"/>
  </r>
  <r>
    <s v="d"/>
    <s v="25M_NE_C.png"/>
    <s v="None"/>
    <n v="0.8"/>
    <n v="0"/>
    <n v="71"/>
    <n v="71"/>
    <n v="71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24M_AN_O.png"/>
    <s v="space"/>
    <n v="1.3"/>
    <n v="0"/>
    <n v="72"/>
    <n v="72"/>
    <n v="72"/>
    <s v="space"/>
    <n v="1"/>
    <n v="0.50724401557800003"/>
    <s v="2019_Feb_22_1738"/>
    <n v="60.018062961364201"/>
    <s v="C_Enojo"/>
    <n v="1"/>
    <s v="LMR11M1"/>
    <x v="3"/>
    <x v="1"/>
    <n v="100"/>
    <n v="0.50724401557800003"/>
    <n v="0"/>
    <x v="0"/>
    <x v="0"/>
    <x v="0"/>
  </r>
  <r>
    <s v="d"/>
    <s v="21M_NE_O.png"/>
    <s v="None"/>
    <n v="0.8"/>
    <n v="0"/>
    <n v="73"/>
    <n v="73"/>
    <n v="73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25M_AN_C.png"/>
    <s v="space"/>
    <n v="0.8"/>
    <n v="0"/>
    <n v="74"/>
    <n v="74"/>
    <n v="74"/>
    <s v="space"/>
    <n v="1"/>
    <n v="0.50961095653499999"/>
    <s v="2019_Feb_22_1738"/>
    <n v="60.018062961364201"/>
    <s v="C_Enojo"/>
    <n v="1"/>
    <s v="LMR11M1"/>
    <x v="3"/>
    <x v="1"/>
    <n v="100"/>
    <n v="0.50961095653499999"/>
    <n v="0"/>
    <x v="0"/>
    <x v="0"/>
    <x v="0"/>
  </r>
  <r>
    <s v="d"/>
    <s v="34M_NE_O.png"/>
    <s v="None"/>
    <n v="1.3"/>
    <n v="0"/>
    <n v="75"/>
    <n v="75"/>
    <n v="75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5F_NE_O.png"/>
    <s v="None"/>
    <n v="0.8"/>
    <n v="0"/>
    <n v="76"/>
    <n v="76"/>
    <n v="76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26M_AN_O.png"/>
    <s v="space"/>
    <n v="0.8"/>
    <n v="0"/>
    <n v="77"/>
    <n v="77"/>
    <n v="77"/>
    <s v="space"/>
    <n v="1"/>
    <n v="0.47508322726899999"/>
    <s v="2019_Feb_22_1738"/>
    <n v="60.018062961364201"/>
    <s v="C_Enojo"/>
    <n v="1"/>
    <s v="LMR11M1"/>
    <x v="3"/>
    <x v="1"/>
    <n v="100"/>
    <n v="0.47508322726899999"/>
    <n v="0"/>
    <x v="0"/>
    <x v="0"/>
    <x v="0"/>
  </r>
  <r>
    <s v="d"/>
    <s v="08F_NE_O.png"/>
    <s v="None"/>
    <n v="1.3"/>
    <n v="0"/>
    <n v="78"/>
    <n v="78"/>
    <n v="78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10F_NE_O.png"/>
    <s v="None"/>
    <n v="0.8"/>
    <n v="0"/>
    <n v="79"/>
    <n v="79"/>
    <n v="79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2M_NE_C.png"/>
    <s v="None"/>
    <n v="0.8"/>
    <n v="0"/>
    <n v="80"/>
    <n v="80"/>
    <n v="80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09F_AN_O.png"/>
    <s v="space"/>
    <n v="1.3"/>
    <n v="0"/>
    <n v="81"/>
    <n v="81"/>
    <n v="81"/>
    <s v="space"/>
    <n v="1"/>
    <n v="0.53590058116200001"/>
    <s v="2019_Feb_22_1738"/>
    <n v="60.018062961364201"/>
    <s v="C_Enojo"/>
    <n v="1"/>
    <s v="LMR11M1"/>
    <x v="3"/>
    <x v="1"/>
    <n v="100"/>
    <n v="0.53590058116200001"/>
    <n v="0"/>
    <x v="0"/>
    <x v="0"/>
    <x v="0"/>
  </r>
  <r>
    <s v="d"/>
    <s v="05F_NE_O.png"/>
    <s v="None"/>
    <n v="1.3"/>
    <n v="0"/>
    <n v="82"/>
    <n v="82"/>
    <n v="82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3M_NE_O.png"/>
    <s v="None"/>
    <n v="0.8"/>
    <n v="0"/>
    <n v="83"/>
    <n v="83"/>
    <n v="83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5F_NE_O.png"/>
    <s v="None"/>
    <n v="1.3"/>
    <n v="0"/>
    <n v="84"/>
    <n v="84"/>
    <n v="84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3M_NE_O.png"/>
    <s v="None"/>
    <n v="1.3"/>
    <n v="0"/>
    <n v="85"/>
    <n v="85"/>
    <n v="85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20M_AN_O.png"/>
    <s v="space"/>
    <n v="1.3"/>
    <n v="0"/>
    <n v="86"/>
    <n v="86"/>
    <n v="86"/>
    <s v="space"/>
    <n v="1"/>
    <n v="0.43919042637599998"/>
    <s v="2019_Feb_22_1738"/>
    <n v="60.018062961364201"/>
    <s v="C_Enojo"/>
    <n v="1"/>
    <s v="LMR11M1"/>
    <x v="3"/>
    <x v="1"/>
    <n v="100"/>
    <n v="0.43919042637599998"/>
    <n v="0"/>
    <x v="0"/>
    <x v="0"/>
    <x v="0"/>
  </r>
  <r>
    <s v="d"/>
    <s v="34M_NE_O.png"/>
    <s v="None"/>
    <n v="1.3"/>
    <n v="0"/>
    <n v="87"/>
    <n v="87"/>
    <n v="87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26M_AN_O.png"/>
    <s v="space"/>
    <n v="1.3"/>
    <n v="0"/>
    <n v="88"/>
    <n v="88"/>
    <n v="88"/>
    <s v="space"/>
    <n v="1"/>
    <n v="0.48151889396800002"/>
    <s v="2019_Feb_22_1738"/>
    <n v="60.018062961364201"/>
    <s v="C_Enojo"/>
    <n v="1"/>
    <s v="LMR11M1"/>
    <x v="3"/>
    <x v="1"/>
    <n v="100"/>
    <n v="0.48151889396800002"/>
    <n v="0"/>
    <x v="0"/>
    <x v="0"/>
    <x v="0"/>
  </r>
  <r>
    <s v="d"/>
    <s v="08F_NE_O.png"/>
    <s v="None"/>
    <n v="0.8"/>
    <n v="0"/>
    <n v="89"/>
    <n v="89"/>
    <n v="89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5F_NE_O.png"/>
    <s v="None"/>
    <n v="0.8"/>
    <n v="0"/>
    <n v="90"/>
    <n v="90"/>
    <n v="90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0M_NE_C.png"/>
    <s v="None"/>
    <n v="0.8"/>
    <n v="0"/>
    <n v="91"/>
    <n v="91"/>
    <n v="91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07F_AN_C.png"/>
    <s v="space"/>
    <n v="0.8"/>
    <n v="0"/>
    <n v="92"/>
    <n v="92"/>
    <n v="92"/>
    <s v="space"/>
    <n v="1"/>
    <n v="0.375148285646"/>
    <s v="2019_Feb_22_1738"/>
    <n v="60.018062961364201"/>
    <s v="C_Enojo"/>
    <n v="1"/>
    <s v="LMR11M1"/>
    <x v="3"/>
    <x v="1"/>
    <n v="100"/>
    <n v="0.375148285646"/>
    <n v="0"/>
    <x v="0"/>
    <x v="0"/>
    <x v="0"/>
  </r>
  <r>
    <s v="d"/>
    <s v="25M_NE_C.png"/>
    <s v="None"/>
    <n v="0.8"/>
    <n v="0"/>
    <n v="93"/>
    <n v="93"/>
    <n v="93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10F_NE_O.png"/>
    <s v="None"/>
    <n v="0.8"/>
    <n v="0"/>
    <n v="94"/>
    <n v="94"/>
    <n v="94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0M_NE_C.png"/>
    <s v="None"/>
    <n v="0.8"/>
    <n v="0"/>
    <n v="95"/>
    <n v="95"/>
    <n v="95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3M_NE_O.png"/>
    <s v="None"/>
    <n v="1.3"/>
    <n v="0"/>
    <n v="96"/>
    <n v="96"/>
    <n v="96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34M_NE_O.png"/>
    <s v="None"/>
    <n v="1.3"/>
    <n v="0"/>
    <n v="97"/>
    <n v="97"/>
    <n v="97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01f_an_c.png"/>
    <s v="space"/>
    <n v="1.3"/>
    <n v="0"/>
    <n v="98"/>
    <n v="98"/>
    <n v="98"/>
    <s v="space"/>
    <n v="1"/>
    <n v="0.49183192010999999"/>
    <s v="2019_Feb_22_1738"/>
    <n v="60.018062961364201"/>
    <s v="C_Enojo"/>
    <n v="1"/>
    <s v="LMR11M1"/>
    <x v="3"/>
    <x v="1"/>
    <n v="100"/>
    <n v="0.49183192010999999"/>
    <n v="0"/>
    <x v="0"/>
    <x v="0"/>
    <x v="0"/>
  </r>
  <r>
    <s v="d"/>
    <s v="21M_NE_O.png"/>
    <s v="None"/>
    <n v="0.8"/>
    <n v="0"/>
    <n v="99"/>
    <n v="99"/>
    <n v="99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7F_NE_O.png"/>
    <s v="None"/>
    <n v="0.8"/>
    <n v="0"/>
    <n v="100"/>
    <n v="100"/>
    <n v="100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10F_AN_C.png"/>
    <s v="space"/>
    <n v="0.8"/>
    <n v="0"/>
    <n v="101"/>
    <n v="101"/>
    <n v="101"/>
    <s v="space"/>
    <n v="1"/>
    <n v="0.40297580929499999"/>
    <s v="2019_Feb_22_1738"/>
    <n v="60.018062961364201"/>
    <s v="C_Enojo"/>
    <n v="1"/>
    <s v="LMR11M1"/>
    <x v="3"/>
    <x v="1"/>
    <n v="100"/>
    <n v="0.40297580929499999"/>
    <n v="0"/>
    <x v="0"/>
    <x v="0"/>
    <x v="0"/>
  </r>
  <r>
    <s v="d"/>
    <s v="07F_NE_O.png"/>
    <s v="None"/>
    <n v="1.3"/>
    <n v="0"/>
    <n v="102"/>
    <n v="102"/>
    <n v="102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2M_NE_C.png"/>
    <s v="None"/>
    <n v="1.3"/>
    <n v="0"/>
    <n v="103"/>
    <n v="103"/>
    <n v="103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10F_AN_C.png"/>
    <s v="space"/>
    <n v="0.8"/>
    <n v="0"/>
    <n v="104"/>
    <n v="104"/>
    <n v="104"/>
    <s v="space"/>
    <n v="1"/>
    <n v="0.54487270535900001"/>
    <s v="2019_Feb_22_1738"/>
    <n v="60.018062961364201"/>
    <s v="C_Enojo"/>
    <n v="1"/>
    <s v="LMR11M1"/>
    <x v="3"/>
    <x v="1"/>
    <n v="100"/>
    <n v="0.54487270535900001"/>
    <n v="0"/>
    <x v="0"/>
    <x v="0"/>
    <x v="0"/>
  </r>
  <r>
    <s v="d"/>
    <s v="08F_NE_O.png"/>
    <s v="None"/>
    <n v="0.8"/>
    <n v="0"/>
    <n v="105"/>
    <n v="105"/>
    <n v="105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7F_NE_O.png"/>
    <s v="None"/>
    <n v="0.8"/>
    <n v="0"/>
    <n v="106"/>
    <n v="106"/>
    <n v="106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25M_AN_C.png"/>
    <s v="space"/>
    <n v="0.8"/>
    <n v="0"/>
    <n v="107"/>
    <n v="107"/>
    <n v="107"/>
    <s v="space"/>
    <n v="1"/>
    <n v="0.45753098558600003"/>
    <s v="2019_Feb_22_1738"/>
    <n v="60.018062961364201"/>
    <s v="C_Enojo"/>
    <n v="1"/>
    <s v="LMR11M1"/>
    <x v="3"/>
    <x v="1"/>
    <n v="100"/>
    <n v="0.45753098558600003"/>
    <n v="0"/>
    <x v="0"/>
    <x v="0"/>
    <x v="0"/>
  </r>
  <r>
    <s v="d"/>
    <s v="21M_NE_O.png"/>
    <s v="None"/>
    <n v="0.8"/>
    <n v="0"/>
    <n v="108"/>
    <n v="108"/>
    <n v="108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0M_NE_C.png"/>
    <s v="None"/>
    <n v="1.3"/>
    <n v="0"/>
    <n v="109"/>
    <n v="109"/>
    <n v="109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02f_an_o.png"/>
    <s v="space"/>
    <n v="0.8"/>
    <n v="0"/>
    <n v="110"/>
    <n v="110"/>
    <n v="110"/>
    <s v="space"/>
    <n v="1"/>
    <n v="0.54180021863399996"/>
    <s v="2019_Feb_22_1738"/>
    <n v="60.018062961364201"/>
    <s v="C_Enojo"/>
    <n v="1"/>
    <s v="LMR11M1"/>
    <x v="3"/>
    <x v="1"/>
    <n v="100"/>
    <n v="0.54180021863399996"/>
    <n v="0"/>
    <x v="0"/>
    <x v="0"/>
    <x v="0"/>
  </r>
  <r>
    <s v="d"/>
    <s v="08F_NE_O.png"/>
    <s v="None"/>
    <n v="1.3"/>
    <n v="0"/>
    <n v="111"/>
    <n v="111"/>
    <n v="111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34M_NE_O.png"/>
    <s v="None"/>
    <n v="0.8"/>
    <n v="0"/>
    <n v="112"/>
    <n v="112"/>
    <n v="112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05F_AN_C.png"/>
    <s v="space"/>
    <n v="1.3"/>
    <n v="0"/>
    <n v="113"/>
    <n v="113"/>
    <n v="113"/>
    <s v="space"/>
    <n v="1"/>
    <n v="0.80850297398899995"/>
    <s v="2019_Feb_22_1738"/>
    <n v="60.018062961364201"/>
    <s v="C_Enojo"/>
    <n v="1"/>
    <s v="LMR11M1"/>
    <x v="3"/>
    <x v="1"/>
    <n v="100"/>
    <n v="0.80850297398899995"/>
    <n v="0"/>
    <x v="0"/>
    <x v="0"/>
    <x v="0"/>
  </r>
  <r>
    <s v="d"/>
    <s v="01F_NE_C.png"/>
    <s v="None"/>
    <n v="0.8"/>
    <n v="0"/>
    <n v="114"/>
    <n v="114"/>
    <n v="114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2M_NE_C.png"/>
    <s v="None"/>
    <n v="0.8"/>
    <n v="0"/>
    <n v="115"/>
    <n v="115"/>
    <n v="115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1M_NE_O.png"/>
    <s v="None"/>
    <n v="0.8"/>
    <n v="0"/>
    <n v="116"/>
    <n v="116"/>
    <n v="116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02f_an_o.png"/>
    <s v="space"/>
    <n v="0.8"/>
    <n v="0"/>
    <n v="117"/>
    <n v="117"/>
    <n v="117"/>
    <s v="space"/>
    <n v="1"/>
    <n v="0.44202519254799999"/>
    <s v="2019_Feb_22_1738"/>
    <n v="60.018062961364201"/>
    <s v="C_Enojo"/>
    <n v="1"/>
    <s v="LMR11M1"/>
    <x v="3"/>
    <x v="1"/>
    <n v="100"/>
    <n v="0.44202519254799999"/>
    <n v="0"/>
    <x v="0"/>
    <x v="0"/>
    <x v="0"/>
  </r>
  <r>
    <s v="d"/>
    <s v="02F_NE_C.png"/>
    <s v="None"/>
    <n v="0.8"/>
    <n v="0"/>
    <n v="118"/>
    <n v="118"/>
    <n v="118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7F_NE_O.png"/>
    <s v="None"/>
    <n v="1.3"/>
    <n v="0"/>
    <n v="119"/>
    <n v="119"/>
    <n v="119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20M_AN_O.png"/>
    <s v="space"/>
    <n v="0.8"/>
    <n v="0"/>
    <n v="120"/>
    <n v="120"/>
    <n v="120"/>
    <s v="space"/>
    <n v="1"/>
    <n v="0.47350559802699999"/>
    <s v="2019_Feb_22_1738"/>
    <n v="60.018062961364201"/>
    <s v="C_Enojo"/>
    <n v="1"/>
    <s v="LMR11M1"/>
    <x v="3"/>
    <x v="1"/>
    <n v="100"/>
    <n v="0.47350559802699999"/>
    <n v="0"/>
    <x v="0"/>
    <x v="0"/>
    <x v="0"/>
  </r>
  <r>
    <s v="d"/>
    <s v="09F_NE_O.png"/>
    <s v="None"/>
    <n v="0.8"/>
    <n v="0"/>
    <n v="121"/>
    <n v="121"/>
    <n v="121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1F_NE_C.png"/>
    <s v="None"/>
    <n v="1.3"/>
    <n v="0"/>
    <n v="122"/>
    <n v="122"/>
    <n v="122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09F_AN_O.png"/>
    <s v="space"/>
    <n v="1.3"/>
    <n v="0"/>
    <n v="123"/>
    <n v="123"/>
    <n v="123"/>
    <s v="space"/>
    <n v="1"/>
    <n v="0.47291427664500002"/>
    <s v="2019_Feb_22_1738"/>
    <n v="60.018062961364201"/>
    <s v="C_Enojo"/>
    <n v="1"/>
    <s v="LMR11M1"/>
    <x v="3"/>
    <x v="1"/>
    <n v="100"/>
    <n v="0.47291427664500002"/>
    <n v="0"/>
    <x v="0"/>
    <x v="0"/>
    <x v="0"/>
  </r>
  <r>
    <s v="d"/>
    <s v="10F_NE_O.png"/>
    <s v="None"/>
    <n v="1.3"/>
    <n v="0"/>
    <n v="124"/>
    <n v="124"/>
    <n v="124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1M_NE_O.png"/>
    <s v="None"/>
    <n v="0.8"/>
    <n v="0"/>
    <n v="125"/>
    <n v="125"/>
    <n v="125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0M_NE_C.png"/>
    <s v="None"/>
    <n v="1.3"/>
    <n v="0"/>
    <n v="126"/>
    <n v="126"/>
    <n v="126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0M_NE_C.png"/>
    <s v="None"/>
    <n v="0.8"/>
    <n v="0"/>
    <n v="127"/>
    <n v="127"/>
    <n v="127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21M_AN_O.png"/>
    <s v="space"/>
    <n v="1.3"/>
    <n v="0"/>
    <n v="128"/>
    <n v="128"/>
    <n v="128"/>
    <s v="space"/>
    <n v="1"/>
    <n v="0.74216077243900003"/>
    <s v="2019_Feb_22_1738"/>
    <n v="60.018062961364201"/>
    <s v="C_Enojo"/>
    <n v="1"/>
    <s v="LMR11M1"/>
    <x v="3"/>
    <x v="1"/>
    <n v="100"/>
    <n v="0.74216077243900003"/>
    <n v="0"/>
    <x v="0"/>
    <x v="0"/>
    <x v="0"/>
  </r>
  <r>
    <s v="d"/>
    <s v="22M_NE_C.png"/>
    <s v="None"/>
    <n v="0.8"/>
    <n v="0"/>
    <n v="129"/>
    <n v="129"/>
    <n v="129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10F_NE_O.png"/>
    <s v="None"/>
    <n v="1.3"/>
    <n v="0"/>
    <n v="130"/>
    <n v="130"/>
    <n v="130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24M_AN_O.png"/>
    <s v="space"/>
    <n v="0.8"/>
    <n v="0"/>
    <n v="131"/>
    <n v="131"/>
    <n v="131"/>
    <s v="space"/>
    <n v="1"/>
    <n v="0.55879524117299995"/>
    <s v="2019_Feb_22_1738"/>
    <n v="60.018062961364201"/>
    <s v="C_Enojo"/>
    <n v="1"/>
    <s v="LMR11M1"/>
    <x v="3"/>
    <x v="1"/>
    <n v="100"/>
    <n v="0.55879524117299995"/>
    <n v="0"/>
    <x v="0"/>
    <x v="0"/>
    <x v="0"/>
  </r>
  <r>
    <s v="d"/>
    <s v="25M_NE_C.png"/>
    <s v="None"/>
    <n v="1.3"/>
    <n v="0"/>
    <n v="132"/>
    <n v="132"/>
    <n v="132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7F_NE_O.png"/>
    <s v="None"/>
    <n v="0.8"/>
    <n v="0"/>
    <n v="133"/>
    <n v="133"/>
    <n v="133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5F_NE_O.png"/>
    <s v="None"/>
    <n v="0.8"/>
    <n v="0"/>
    <n v="134"/>
    <n v="134"/>
    <n v="134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1F_NE_C.png"/>
    <s v="None"/>
    <n v="0.8"/>
    <n v="0"/>
    <n v="135"/>
    <n v="135"/>
    <n v="135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07F_AN_C.png"/>
    <s v="space"/>
    <n v="0.8"/>
    <n v="0"/>
    <n v="136"/>
    <n v="136"/>
    <n v="136"/>
    <s v="space"/>
    <n v="1"/>
    <n v="0.42852015700200002"/>
    <s v="2019_Feb_22_1738"/>
    <n v="60.018062961364201"/>
    <s v="C_Enojo"/>
    <n v="1"/>
    <s v="LMR11M1"/>
    <x v="3"/>
    <x v="1"/>
    <n v="100"/>
    <n v="0.42852015700200002"/>
    <n v="0"/>
    <x v="0"/>
    <x v="0"/>
    <x v="0"/>
  </r>
  <r>
    <s v="d"/>
    <s v="22M_NE_C.png"/>
    <s v="None"/>
    <n v="0.8"/>
    <n v="0"/>
    <n v="137"/>
    <n v="137"/>
    <n v="137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7F_NE_O.png"/>
    <s v="None"/>
    <n v="0.8"/>
    <n v="0"/>
    <n v="138"/>
    <n v="138"/>
    <n v="138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9F_NE_O.png"/>
    <s v="None"/>
    <n v="1.3"/>
    <n v="0"/>
    <n v="139"/>
    <n v="139"/>
    <n v="139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06F_AN_O.png"/>
    <s v="space"/>
    <n v="0.8"/>
    <n v="0"/>
    <n v="140"/>
    <n v="140"/>
    <n v="140"/>
    <s v="space"/>
    <n v="1"/>
    <n v="0.47434722119900002"/>
    <s v="2019_Feb_22_1738"/>
    <n v="60.018062961364201"/>
    <s v="C_Enojo"/>
    <n v="1"/>
    <s v="LMR11M1"/>
    <x v="3"/>
    <x v="1"/>
    <n v="100"/>
    <n v="0.47434722119900002"/>
    <n v="0"/>
    <x v="0"/>
    <x v="0"/>
    <x v="0"/>
  </r>
  <r>
    <s v="d"/>
    <s v="25M_NE_C.png"/>
    <s v="None"/>
    <n v="0.8"/>
    <n v="0"/>
    <n v="141"/>
    <n v="141"/>
    <n v="141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34M_NE_O.png"/>
    <s v="None"/>
    <n v="0.8"/>
    <n v="0"/>
    <n v="142"/>
    <n v="142"/>
    <n v="142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2F_NE_C.png"/>
    <s v="None"/>
    <n v="0.8"/>
    <n v="0"/>
    <n v="143"/>
    <n v="143"/>
    <n v="143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4M_NE_C.png"/>
    <s v="None"/>
    <n v="0.8"/>
    <n v="0"/>
    <n v="144"/>
    <n v="144"/>
    <n v="144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07F_AN_C.png"/>
    <s v="space"/>
    <n v="0.8"/>
    <n v="0"/>
    <n v="145"/>
    <n v="145"/>
    <n v="145"/>
    <s v="None"/>
    <n v="0"/>
    <m/>
    <s v="2019_Feb_22_1738"/>
    <n v="60.018062961364201"/>
    <s v="C_Enojo"/>
    <n v="1"/>
    <s v="LMR11M1"/>
    <x v="3"/>
    <x v="1"/>
    <n v="0"/>
    <s v=""/>
    <n v="1"/>
    <x v="0"/>
    <x v="0"/>
    <x v="0"/>
  </r>
  <r>
    <s v="d"/>
    <s v="25M_NE_C.png"/>
    <s v="None"/>
    <n v="1.3"/>
    <n v="0"/>
    <n v="146"/>
    <n v="146"/>
    <n v="146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09F_AN_O.png"/>
    <s v="space"/>
    <n v="1.3"/>
    <n v="0"/>
    <n v="147"/>
    <n v="147"/>
    <n v="147"/>
    <s v="space"/>
    <n v="1"/>
    <n v="0.588750659954"/>
    <s v="2019_Feb_22_1738"/>
    <n v="60.018062961364201"/>
    <s v="C_Enojo"/>
    <n v="1"/>
    <s v="LMR11M1"/>
    <x v="3"/>
    <x v="1"/>
    <n v="100"/>
    <n v="0.588750659954"/>
    <n v="0"/>
    <x v="0"/>
    <x v="0"/>
    <x v="0"/>
  </r>
  <r>
    <s v="d"/>
    <s v="20M_NE_C.png"/>
    <s v="None"/>
    <n v="0.8"/>
    <n v="0"/>
    <n v="148"/>
    <n v="148"/>
    <n v="148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8F_NE_O.png"/>
    <s v="None"/>
    <n v="1.3"/>
    <n v="0"/>
    <n v="149"/>
    <n v="149"/>
    <n v="149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02f_an_o.png"/>
    <s v="space"/>
    <n v="0.8"/>
    <n v="0"/>
    <n v="150"/>
    <n v="150"/>
    <n v="150"/>
    <s v="space"/>
    <n v="1"/>
    <n v="0.676318512298"/>
    <s v="2019_Feb_22_1738"/>
    <n v="60.018062961364201"/>
    <s v="C_Enojo"/>
    <n v="1"/>
    <s v="LMR11M1"/>
    <x v="3"/>
    <x v="1"/>
    <n v="100"/>
    <n v="0.676318512298"/>
    <n v="0"/>
    <x v="0"/>
    <x v="0"/>
    <x v="0"/>
  </r>
  <r>
    <s v="d"/>
    <s v="25M_NE_C.png"/>
    <s v="None"/>
    <n v="0.8"/>
    <n v="0"/>
    <n v="151"/>
    <n v="151"/>
    <n v="151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5M_NE_C.png"/>
    <s v="None"/>
    <n v="1.3"/>
    <n v="0"/>
    <n v="152"/>
    <n v="152"/>
    <n v="152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9F_NE_O.png"/>
    <s v="None"/>
    <n v="0.8"/>
    <n v="0"/>
    <n v="153"/>
    <n v="153"/>
    <n v="153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20M_AN_O.png"/>
    <s v="space"/>
    <n v="0.8"/>
    <n v="0"/>
    <n v="154"/>
    <n v="154"/>
    <n v="154"/>
    <s v="space"/>
    <n v="1"/>
    <n v="0.76786106266099996"/>
    <s v="2019_Feb_22_1738"/>
    <n v="60.018062961364201"/>
    <s v="C_Enojo"/>
    <n v="1"/>
    <s v="LMR11M1"/>
    <x v="3"/>
    <x v="1"/>
    <n v="100"/>
    <n v="0.76786106266099996"/>
    <n v="0"/>
    <x v="0"/>
    <x v="0"/>
    <x v="0"/>
  </r>
  <r>
    <s v="d"/>
    <s v="09F_NE_O.png"/>
    <s v="None"/>
    <n v="0.8"/>
    <n v="0"/>
    <n v="155"/>
    <n v="155"/>
    <n v="155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5F_NE_O.png"/>
    <s v="None"/>
    <n v="1.3"/>
    <n v="0"/>
    <n v="156"/>
    <n v="156"/>
    <n v="156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1F_NE_C.png"/>
    <s v="None"/>
    <n v="1.3"/>
    <n v="0"/>
    <n v="157"/>
    <n v="157"/>
    <n v="157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01f_an_c.png"/>
    <s v="space"/>
    <n v="0.8"/>
    <n v="0"/>
    <n v="158"/>
    <n v="158"/>
    <n v="158"/>
    <s v="space"/>
    <n v="1"/>
    <n v="1.0617400934000001"/>
    <s v="2019_Feb_22_1738"/>
    <n v="60.018062961364201"/>
    <s v="C_Enojo"/>
    <n v="1"/>
    <s v="LMR11M1"/>
    <x v="3"/>
    <x v="1"/>
    <n v="100"/>
    <n v="1.0617400934000001"/>
    <n v="0"/>
    <x v="0"/>
    <x v="0"/>
    <x v="0"/>
  </r>
  <r>
    <s v="d"/>
    <s v="09F_NE_O.png"/>
    <s v="None"/>
    <n v="1.3"/>
    <n v="0"/>
    <n v="159"/>
    <n v="159"/>
    <n v="159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24M_AN_O.png"/>
    <s v="space"/>
    <n v="1.3"/>
    <n v="0"/>
    <n v="160"/>
    <n v="160"/>
    <n v="160"/>
    <s v="space"/>
    <n v="1"/>
    <n v="0.64098624140000005"/>
    <s v="2019_Feb_22_1738"/>
    <n v="60.018062961364201"/>
    <s v="C_Enojo"/>
    <n v="1"/>
    <s v="LMR11M1"/>
    <x v="3"/>
    <x v="1"/>
    <n v="100"/>
    <n v="0.64098624140000005"/>
    <n v="0"/>
    <x v="0"/>
    <x v="0"/>
    <x v="0"/>
  </r>
  <r>
    <s v="d"/>
    <s v="21M_NE_O.png"/>
    <s v="None"/>
    <n v="0.8"/>
    <n v="0"/>
    <n v="161"/>
    <n v="161"/>
    <n v="161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6M_NE_C.png"/>
    <s v="None"/>
    <n v="0.8"/>
    <n v="0"/>
    <n v="162"/>
    <n v="162"/>
    <n v="162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08F_AN_C.png"/>
    <s v="space"/>
    <n v="1.3"/>
    <n v="0"/>
    <n v="163"/>
    <n v="163"/>
    <n v="163"/>
    <s v="None"/>
    <n v="0"/>
    <m/>
    <s v="2019_Feb_22_1738"/>
    <n v="60.018062961364201"/>
    <s v="C_Enojo"/>
    <n v="1"/>
    <s v="LMR11M1"/>
    <x v="3"/>
    <x v="1"/>
    <n v="0"/>
    <s v=""/>
    <n v="1"/>
    <x v="0"/>
    <x v="0"/>
    <x v="0"/>
  </r>
  <r>
    <s v="d"/>
    <s v="09F_NE_O.png"/>
    <s v="None"/>
    <n v="1.3"/>
    <n v="0"/>
    <n v="164"/>
    <n v="164"/>
    <n v="164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22M_AN_C.png"/>
    <s v="space"/>
    <n v="0.8"/>
    <n v="0"/>
    <n v="165"/>
    <n v="165"/>
    <n v="165"/>
    <s v="space"/>
    <n v="1"/>
    <n v="0.61333949165400004"/>
    <s v="2019_Feb_22_1738"/>
    <n v="60.018062961364201"/>
    <s v="C_Enojo"/>
    <n v="1"/>
    <s v="LMR11M1"/>
    <x v="3"/>
    <x v="1"/>
    <n v="100"/>
    <n v="0.61333949165400004"/>
    <n v="0"/>
    <x v="0"/>
    <x v="0"/>
    <x v="0"/>
  </r>
  <r>
    <s v="d"/>
    <s v="07F_NE_O.png"/>
    <s v="None"/>
    <n v="1.3"/>
    <n v="0"/>
    <n v="166"/>
    <n v="166"/>
    <n v="166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20M_AN_O.png"/>
    <s v="space"/>
    <n v="0.8"/>
    <n v="0"/>
    <n v="167"/>
    <n v="167"/>
    <n v="167"/>
    <s v="space"/>
    <n v="1"/>
    <n v="0.48969972040499998"/>
    <s v="2019_Feb_22_1738"/>
    <n v="60.018062961364201"/>
    <s v="C_Enojo"/>
    <n v="1"/>
    <s v="LMR11M1"/>
    <x v="3"/>
    <x v="1"/>
    <n v="100"/>
    <n v="0.48969972040499998"/>
    <n v="0"/>
    <x v="0"/>
    <x v="0"/>
    <x v="0"/>
  </r>
  <r>
    <s v="d"/>
    <s v="09F_NE_O.png"/>
    <s v="None"/>
    <n v="1.3"/>
    <n v="0"/>
    <n v="168"/>
    <n v="168"/>
    <n v="168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1M_NE_O.png"/>
    <s v="None"/>
    <n v="1.3"/>
    <n v="0"/>
    <n v="169"/>
    <n v="169"/>
    <n v="169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06F_AN_O.png"/>
    <s v="space"/>
    <n v="0.8"/>
    <n v="0"/>
    <n v="170"/>
    <n v="170"/>
    <n v="170"/>
    <s v="space"/>
    <n v="1"/>
    <n v="0.44554828805800001"/>
    <s v="2019_Feb_22_1738"/>
    <n v="60.018062961364201"/>
    <s v="C_Enojo"/>
    <n v="1"/>
    <s v="LMR11M1"/>
    <x v="3"/>
    <x v="1"/>
    <n v="100"/>
    <n v="0.44554828805800001"/>
    <n v="0"/>
    <x v="0"/>
    <x v="0"/>
    <x v="0"/>
  </r>
  <r>
    <s v="d"/>
    <s v="23M_NE_O.png"/>
    <s v="None"/>
    <n v="1.3"/>
    <n v="0"/>
    <n v="171"/>
    <n v="171"/>
    <n v="171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10F_NE_O.png"/>
    <s v="None"/>
    <n v="0.8"/>
    <n v="0"/>
    <n v="172"/>
    <n v="172"/>
    <n v="172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06F_AN_O.png"/>
    <s v="space"/>
    <n v="0.8"/>
    <n v="0"/>
    <n v="173"/>
    <n v="173"/>
    <n v="173"/>
    <s v="space"/>
    <n v="1"/>
    <n v="0.70725891506299998"/>
    <s v="2019_Feb_22_1738"/>
    <n v="60.018062961364201"/>
    <s v="C_Enojo"/>
    <n v="1"/>
    <s v="LMR11M1"/>
    <x v="3"/>
    <x v="1"/>
    <n v="100"/>
    <n v="0.70725891506299998"/>
    <n v="0"/>
    <x v="0"/>
    <x v="0"/>
    <x v="0"/>
  </r>
  <r>
    <s v="d"/>
    <s v="08F_NE_O.png"/>
    <s v="None"/>
    <n v="1.3"/>
    <n v="0"/>
    <n v="174"/>
    <n v="174"/>
    <n v="174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10F_AN_C.png"/>
    <s v="space"/>
    <n v="0.8"/>
    <n v="0"/>
    <n v="175"/>
    <n v="175"/>
    <n v="175"/>
    <s v="space"/>
    <n v="1"/>
    <n v="0.62261489126799996"/>
    <s v="2019_Feb_22_1738"/>
    <n v="60.018062961364201"/>
    <s v="C_Enojo"/>
    <n v="1"/>
    <s v="LMR11M1"/>
    <x v="3"/>
    <x v="1"/>
    <n v="100"/>
    <n v="0.62261489126799996"/>
    <n v="0"/>
    <x v="0"/>
    <x v="0"/>
    <x v="0"/>
  </r>
  <r>
    <s v="d"/>
    <s v="26M_NE_C.png"/>
    <s v="None"/>
    <n v="0.8"/>
    <n v="0"/>
    <n v="176"/>
    <n v="176"/>
    <n v="176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2F_NE_C.png"/>
    <s v="None"/>
    <n v="1.3"/>
    <n v="0"/>
    <n v="177"/>
    <n v="177"/>
    <n v="177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7F_NE_O.png"/>
    <s v="None"/>
    <n v="0.8"/>
    <n v="0"/>
    <n v="178"/>
    <n v="178"/>
    <n v="178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23M_AN_C.png"/>
    <s v="space"/>
    <n v="0.8"/>
    <n v="0"/>
    <n v="179"/>
    <n v="179"/>
    <n v="179"/>
    <s v="space"/>
    <n v="1"/>
    <n v="0.49699820065900002"/>
    <s v="2019_Feb_22_1738"/>
    <n v="60.018062961364201"/>
    <s v="C_Enojo"/>
    <n v="1"/>
    <s v="LMR11M1"/>
    <x v="3"/>
    <x v="1"/>
    <n v="100"/>
    <n v="0.49699820065900002"/>
    <n v="0"/>
    <x v="0"/>
    <x v="0"/>
    <x v="0"/>
  </r>
  <r>
    <s v="d"/>
    <s v="05F_NE_O.png"/>
    <s v="None"/>
    <n v="1.3"/>
    <n v="0"/>
    <n v="180"/>
    <n v="180"/>
    <n v="180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23M_AN_C.png"/>
    <s v="space"/>
    <n v="1.3"/>
    <n v="0"/>
    <n v="181"/>
    <n v="181"/>
    <n v="181"/>
    <s v="space"/>
    <n v="1"/>
    <n v="0.65929501643400001"/>
    <s v="2019_Feb_22_1738"/>
    <n v="60.018062961364201"/>
    <s v="C_Enojo"/>
    <n v="1"/>
    <s v="LMR11M1"/>
    <x v="3"/>
    <x v="1"/>
    <n v="100"/>
    <n v="0.65929501643400001"/>
    <n v="0"/>
    <x v="0"/>
    <x v="0"/>
    <x v="0"/>
  </r>
  <r>
    <s v="d"/>
    <s v="24M_NE_C.png"/>
    <s v="None"/>
    <n v="1.3"/>
    <n v="0"/>
    <n v="182"/>
    <n v="182"/>
    <n v="182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7F_NE_O.png"/>
    <s v="None"/>
    <n v="1.3"/>
    <n v="0"/>
    <n v="183"/>
    <n v="183"/>
    <n v="183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2M_NE_C.png"/>
    <s v="None"/>
    <n v="0.8"/>
    <n v="0"/>
    <n v="184"/>
    <n v="184"/>
    <n v="184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21M_AN_O.png"/>
    <s v="space"/>
    <n v="0.8"/>
    <n v="0"/>
    <n v="185"/>
    <n v="185"/>
    <n v="185"/>
    <s v="space"/>
    <n v="1"/>
    <n v="0.47574407607300001"/>
    <s v="2019_Feb_22_1738"/>
    <n v="60.018062961364201"/>
    <s v="C_Enojo"/>
    <n v="1"/>
    <s v="LMR11M1"/>
    <x v="3"/>
    <x v="1"/>
    <n v="100"/>
    <n v="0.47574407607300001"/>
    <n v="0"/>
    <x v="0"/>
    <x v="0"/>
    <x v="0"/>
  </r>
  <r>
    <s v="d"/>
    <s v="24M_NE_C.png"/>
    <s v="None"/>
    <n v="0.8"/>
    <n v="0"/>
    <n v="186"/>
    <n v="186"/>
    <n v="186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3M_NE_O.png"/>
    <s v="None"/>
    <n v="0.8"/>
    <n v="0"/>
    <n v="187"/>
    <n v="187"/>
    <n v="187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08F_NE_O.png"/>
    <s v="None"/>
    <n v="0.8"/>
    <n v="0"/>
    <n v="188"/>
    <n v="188"/>
    <n v="188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10F_AN_C.png"/>
    <s v="space"/>
    <n v="1.3"/>
    <n v="0"/>
    <n v="189"/>
    <n v="189"/>
    <n v="189"/>
    <s v="space"/>
    <n v="1"/>
    <n v="0.69164584949600005"/>
    <s v="2019_Feb_22_1738"/>
    <n v="60.018062961364201"/>
    <s v="C_Enojo"/>
    <n v="1"/>
    <s v="LMR11M1"/>
    <x v="3"/>
    <x v="1"/>
    <n v="100"/>
    <n v="0.69164584949600005"/>
    <n v="0"/>
    <x v="0"/>
    <x v="0"/>
    <x v="0"/>
  </r>
  <r>
    <s v="d"/>
    <s v="23M_NE_O.png"/>
    <s v="None"/>
    <n v="1.3"/>
    <n v="0"/>
    <n v="190"/>
    <n v="190"/>
    <n v="190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07F_AN_C.png"/>
    <s v="space"/>
    <n v="0.8"/>
    <n v="0"/>
    <n v="191"/>
    <n v="191"/>
    <n v="191"/>
    <s v="space"/>
    <n v="1"/>
    <n v="0.51492026587899997"/>
    <s v="2019_Feb_22_1738"/>
    <n v="60.018062961364201"/>
    <s v="C_Enojo"/>
    <n v="1"/>
    <s v="LMR11M1"/>
    <x v="3"/>
    <x v="1"/>
    <n v="100"/>
    <n v="0.51492026587899997"/>
    <n v="0"/>
    <x v="0"/>
    <x v="0"/>
    <x v="0"/>
  </r>
  <r>
    <s v="d"/>
    <s v="07F_NE_O.png"/>
    <s v="None"/>
    <n v="0.8"/>
    <n v="0"/>
    <n v="192"/>
    <n v="192"/>
    <n v="192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34M_NE_O.png"/>
    <s v="None"/>
    <n v="0.8"/>
    <n v="0"/>
    <n v="193"/>
    <n v="193"/>
    <n v="193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01f_an_c.png"/>
    <s v="space"/>
    <n v="0.8"/>
    <n v="0"/>
    <n v="194"/>
    <n v="194"/>
    <n v="194"/>
    <s v="space"/>
    <n v="1"/>
    <n v="0.52718504937400001"/>
    <s v="2019_Feb_22_1738"/>
    <n v="60.018062961364201"/>
    <s v="C_Enojo"/>
    <n v="1"/>
    <s v="LMR11M1"/>
    <x v="3"/>
    <x v="1"/>
    <n v="100"/>
    <n v="0.52718504937400001"/>
    <n v="0"/>
    <x v="0"/>
    <x v="0"/>
    <x v="0"/>
  </r>
  <r>
    <s v="d"/>
    <s v="01F_NE_C.png"/>
    <s v="None"/>
    <n v="1.3"/>
    <n v="0"/>
    <n v="195"/>
    <n v="195"/>
    <n v="195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d"/>
    <s v="26M_NE_C.png"/>
    <s v="None"/>
    <n v="0.8"/>
    <n v="0"/>
    <n v="196"/>
    <n v="196"/>
    <n v="196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22M_AN_C.png"/>
    <s v="space"/>
    <n v="1.3"/>
    <n v="0"/>
    <n v="197"/>
    <n v="197"/>
    <n v="197"/>
    <s v="space"/>
    <n v="1"/>
    <n v="0.624463680666"/>
    <s v="2019_Feb_22_1738"/>
    <n v="60.018062961364201"/>
    <s v="C_Enojo"/>
    <n v="1"/>
    <s v="LMR11M1"/>
    <x v="3"/>
    <x v="1"/>
    <n v="100"/>
    <n v="0.624463680666"/>
    <n v="0"/>
    <x v="0"/>
    <x v="0"/>
    <x v="0"/>
  </r>
  <r>
    <s v="d"/>
    <s v="26M_NE_C.png"/>
    <s v="None"/>
    <n v="1.3"/>
    <n v="0"/>
    <n v="198"/>
    <n v="198"/>
    <n v="198"/>
    <s v="None"/>
    <n v="1"/>
    <m/>
    <s v="2019_Feb_22_1738"/>
    <n v="60.018062961364201"/>
    <s v="C_Enojo"/>
    <n v="1"/>
    <s v="LMR11M1"/>
    <x v="3"/>
    <x v="0"/>
    <n v="100"/>
    <s v=""/>
    <n v="0"/>
    <x v="0"/>
    <x v="0"/>
    <x v="0"/>
  </r>
  <r>
    <s v="c"/>
    <s v="34M_AN_C.png"/>
    <s v="space"/>
    <n v="1.3"/>
    <n v="0"/>
    <n v="199"/>
    <n v="199"/>
    <n v="199"/>
    <s v="space"/>
    <n v="1"/>
    <n v="0.52502470742899998"/>
    <s v="2019_Feb_22_1738"/>
    <n v="60.018062961364201"/>
    <s v="C_Enojo"/>
    <n v="1"/>
    <s v="LMR11M1"/>
    <x v="3"/>
    <x v="1"/>
    <n v="100"/>
    <n v="0.52502470742899998"/>
    <n v="0"/>
    <x v="0"/>
    <x v="0"/>
    <x v="0"/>
  </r>
  <r>
    <s v="i"/>
    <s v="03F_NE_C.png"/>
    <s v="space"/>
    <n v="0.8"/>
    <n v="0"/>
    <n v="0"/>
    <n v="0"/>
    <n v="0"/>
    <s v="None"/>
    <n v="0"/>
    <m/>
    <s v="2019_Feb_22_1755"/>
    <n v="59.923873916776003"/>
    <s v="C_sexo"/>
    <n v="1"/>
    <s v="LMR11M3"/>
    <x v="4"/>
    <x v="1"/>
    <n v="0"/>
    <s v=""/>
    <n v="1"/>
    <x v="0"/>
    <x v="0"/>
    <x v="0"/>
  </r>
  <r>
    <s v="j"/>
    <s v="34M_NE_C.png"/>
    <s v="None"/>
    <n v="0.8"/>
    <n v="0"/>
    <n v="1"/>
    <n v="1"/>
    <n v="1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6M_NE_C.png"/>
    <s v="None"/>
    <n v="1.3"/>
    <n v="0"/>
    <n v="2"/>
    <n v="2"/>
    <n v="2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7F_NE_C.png"/>
    <s v="space"/>
    <n v="0.8"/>
    <n v="0"/>
    <n v="3"/>
    <n v="3"/>
    <n v="3"/>
    <s v="space"/>
    <n v="1"/>
    <n v="0.49701972119499999"/>
    <s v="2019_Feb_22_1755"/>
    <n v="59.923873916776003"/>
    <s v="C_sexo"/>
    <n v="1"/>
    <s v="LMR11M3"/>
    <x v="4"/>
    <x v="1"/>
    <n v="100"/>
    <n v="0.49701972119499999"/>
    <n v="0"/>
    <x v="0"/>
    <x v="0"/>
    <x v="0"/>
  </r>
  <r>
    <s v="j"/>
    <s v="35M_NE_C.png"/>
    <s v="None"/>
    <n v="0.8"/>
    <n v="0"/>
    <n v="4"/>
    <n v="4"/>
    <n v="4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5F_NE_C.png"/>
    <s v="space"/>
    <n v="0.8"/>
    <n v="0"/>
    <n v="5"/>
    <n v="5"/>
    <n v="5"/>
    <s v="None"/>
    <n v="0"/>
    <m/>
    <s v="2019_Feb_22_1755"/>
    <n v="59.923873916776003"/>
    <s v="C_sexo"/>
    <n v="1"/>
    <s v="LMR11M3"/>
    <x v="4"/>
    <x v="1"/>
    <n v="0"/>
    <s v=""/>
    <n v="1"/>
    <x v="0"/>
    <x v="0"/>
    <x v="0"/>
  </r>
  <r>
    <s v="j"/>
    <s v="28M_NE_C.png"/>
    <s v="None"/>
    <n v="0.8"/>
    <n v="0"/>
    <n v="6"/>
    <n v="6"/>
    <n v="6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3M_NE_C.png"/>
    <s v="None"/>
    <n v="1.3"/>
    <n v="0"/>
    <n v="7"/>
    <n v="7"/>
    <n v="7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9F_NE_C.png"/>
    <s v="space"/>
    <n v="1.3"/>
    <n v="0"/>
    <n v="8"/>
    <n v="8"/>
    <n v="8"/>
    <s v="space"/>
    <n v="1"/>
    <n v="0.46385077247399997"/>
    <s v="2019_Feb_22_1755"/>
    <n v="59.923873916776003"/>
    <s v="C_sexo"/>
    <n v="1"/>
    <s v="LMR11M3"/>
    <x v="4"/>
    <x v="1"/>
    <n v="100"/>
    <n v="0.46385077247399997"/>
    <n v="0"/>
    <x v="0"/>
    <x v="0"/>
    <x v="0"/>
  </r>
  <r>
    <s v="j"/>
    <s v="32M_NE_C.png"/>
    <s v="None"/>
    <n v="0.8"/>
    <n v="0"/>
    <n v="9"/>
    <n v="9"/>
    <n v="9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7M_NE_C.png"/>
    <s v="None"/>
    <n v="0.8"/>
    <n v="0"/>
    <n v="10"/>
    <n v="10"/>
    <n v="10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7F_NE_C.png"/>
    <s v="space"/>
    <n v="1.3"/>
    <n v="0"/>
    <n v="11"/>
    <n v="11"/>
    <n v="11"/>
    <s v="space"/>
    <n v="1"/>
    <n v="0.47281197039400003"/>
    <s v="2019_Feb_22_1755"/>
    <n v="59.923873916776003"/>
    <s v="C_sexo"/>
    <n v="1"/>
    <s v="LMR11M3"/>
    <x v="4"/>
    <x v="1"/>
    <n v="100"/>
    <n v="0.47281197039400003"/>
    <n v="0"/>
    <x v="0"/>
    <x v="0"/>
    <x v="0"/>
  </r>
  <r>
    <s v="j"/>
    <s v="26M_NE_C.png"/>
    <s v="None"/>
    <n v="0.8"/>
    <n v="0"/>
    <n v="12"/>
    <n v="12"/>
    <n v="12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4M_NE_C.png"/>
    <s v="None"/>
    <n v="1.3"/>
    <n v="0"/>
    <n v="13"/>
    <n v="13"/>
    <n v="13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6M_NE_C.png"/>
    <s v="None"/>
    <n v="0.8"/>
    <n v="0"/>
    <n v="14"/>
    <n v="14"/>
    <n v="14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3F_NE_C.png"/>
    <s v="space"/>
    <n v="0.8"/>
    <n v="0"/>
    <n v="15"/>
    <n v="15"/>
    <n v="15"/>
    <s v="None"/>
    <n v="0"/>
    <m/>
    <s v="2019_Feb_22_1755"/>
    <n v="59.923873916776003"/>
    <s v="C_sexo"/>
    <n v="1"/>
    <s v="LMR11M3"/>
    <x v="4"/>
    <x v="1"/>
    <n v="0"/>
    <s v=""/>
    <n v="1"/>
    <x v="0"/>
    <x v="0"/>
    <x v="0"/>
  </r>
  <r>
    <s v="j"/>
    <s v="34M_NE_C.png"/>
    <s v="None"/>
    <n v="1.3"/>
    <n v="0"/>
    <n v="16"/>
    <n v="16"/>
    <n v="16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28M_NE_C.png"/>
    <s v="None"/>
    <n v="1.3"/>
    <n v="0"/>
    <n v="17"/>
    <n v="17"/>
    <n v="17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7F_NE_C.png"/>
    <s v="space"/>
    <n v="0.8"/>
    <n v="0"/>
    <n v="18"/>
    <n v="18"/>
    <n v="18"/>
    <s v="space"/>
    <n v="1"/>
    <n v="0.63967381324600003"/>
    <s v="2019_Feb_22_1755"/>
    <n v="59.923873916776003"/>
    <s v="C_sexo"/>
    <n v="1"/>
    <s v="LMR11M3"/>
    <x v="4"/>
    <x v="1"/>
    <n v="100"/>
    <n v="0.63967381324600003"/>
    <n v="0"/>
    <x v="0"/>
    <x v="0"/>
    <x v="0"/>
  </r>
  <r>
    <s v="j"/>
    <s v="35M_NE_C.png"/>
    <s v="None"/>
    <n v="1.3"/>
    <n v="0"/>
    <n v="19"/>
    <n v="19"/>
    <n v="19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2M_NE_C.png"/>
    <s v="None"/>
    <n v="0.8"/>
    <n v="0"/>
    <n v="20"/>
    <n v="20"/>
    <n v="20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3M_NE_C.png"/>
    <s v="None"/>
    <n v="0.8"/>
    <n v="0"/>
    <n v="21"/>
    <n v="21"/>
    <n v="21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8F_NE_C.png"/>
    <s v="space"/>
    <n v="0.8"/>
    <n v="0"/>
    <n v="22"/>
    <n v="22"/>
    <n v="22"/>
    <s v="None"/>
    <n v="0"/>
    <m/>
    <s v="2019_Feb_22_1755"/>
    <n v="59.923873916776003"/>
    <s v="C_sexo"/>
    <n v="1"/>
    <s v="LMR11M3"/>
    <x v="4"/>
    <x v="1"/>
    <n v="0"/>
    <s v=""/>
    <n v="1"/>
    <x v="0"/>
    <x v="0"/>
    <x v="0"/>
  </r>
  <r>
    <s v="j"/>
    <s v="33M_NE_C.png"/>
    <s v="None"/>
    <n v="0.8"/>
    <n v="0"/>
    <n v="23"/>
    <n v="23"/>
    <n v="23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6M_NE_C.png"/>
    <s v="None"/>
    <n v="0.8"/>
    <n v="0"/>
    <n v="24"/>
    <n v="24"/>
    <n v="24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1F_NE_C.png"/>
    <s v="space"/>
    <n v="1.3"/>
    <n v="0"/>
    <n v="25"/>
    <n v="25"/>
    <n v="25"/>
    <s v="space"/>
    <n v="1"/>
    <n v="0.57982720574400004"/>
    <s v="2019_Feb_22_1755"/>
    <n v="59.923873916776003"/>
    <s v="C_sexo"/>
    <n v="1"/>
    <s v="LMR11M3"/>
    <x v="4"/>
    <x v="1"/>
    <n v="100"/>
    <n v="0.57982720574400004"/>
    <n v="0"/>
    <x v="0"/>
    <x v="0"/>
    <x v="0"/>
  </r>
  <r>
    <s v="j"/>
    <s v="28M_NE_C.png"/>
    <s v="None"/>
    <n v="0.8"/>
    <n v="0"/>
    <n v="26"/>
    <n v="26"/>
    <n v="26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26M_NE_C.png"/>
    <s v="None"/>
    <n v="1.3"/>
    <n v="0"/>
    <n v="27"/>
    <n v="27"/>
    <n v="27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8F_NE_C.png"/>
    <s v="space"/>
    <n v="0.8"/>
    <n v="0"/>
    <n v="28"/>
    <n v="28"/>
    <n v="28"/>
    <s v="None"/>
    <n v="0"/>
    <m/>
    <s v="2019_Feb_22_1755"/>
    <n v="59.923873916776003"/>
    <s v="C_sexo"/>
    <n v="1"/>
    <s v="LMR11M3"/>
    <x v="4"/>
    <x v="1"/>
    <n v="0"/>
    <s v=""/>
    <n v="1"/>
    <x v="0"/>
    <x v="0"/>
    <x v="0"/>
  </r>
  <r>
    <s v="j"/>
    <s v="34M_NE_C.png"/>
    <s v="None"/>
    <n v="1.3"/>
    <n v="0"/>
    <n v="29"/>
    <n v="29"/>
    <n v="29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3M_NE_C.png"/>
    <s v="None"/>
    <n v="0.8"/>
    <n v="0"/>
    <n v="30"/>
    <n v="30"/>
    <n v="30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6F_NE_C.png"/>
    <s v="space"/>
    <n v="1.3"/>
    <n v="0"/>
    <n v="31"/>
    <n v="31"/>
    <n v="31"/>
    <s v="space"/>
    <n v="1"/>
    <n v="0.47067977115499998"/>
    <s v="2019_Feb_22_1755"/>
    <n v="59.923873916776003"/>
    <s v="C_sexo"/>
    <n v="1"/>
    <s v="LMR11M3"/>
    <x v="4"/>
    <x v="1"/>
    <n v="100"/>
    <n v="0.47067977115499998"/>
    <n v="0"/>
    <x v="0"/>
    <x v="0"/>
    <x v="0"/>
  </r>
  <r>
    <s v="j"/>
    <s v="37M_NE_C.png"/>
    <s v="None"/>
    <n v="1.3"/>
    <n v="0"/>
    <n v="32"/>
    <n v="32"/>
    <n v="32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6M_NE_C.png"/>
    <s v="None"/>
    <n v="1.3"/>
    <n v="0"/>
    <n v="33"/>
    <n v="33"/>
    <n v="33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7F_NE_C.png"/>
    <s v="space"/>
    <n v="1.3"/>
    <n v="0"/>
    <n v="34"/>
    <n v="34"/>
    <n v="34"/>
    <s v="space"/>
    <n v="1"/>
    <n v="0.439212940168"/>
    <s v="2019_Feb_22_1755"/>
    <n v="59.923873916776003"/>
    <s v="C_sexo"/>
    <n v="1"/>
    <s v="LMR11M3"/>
    <x v="4"/>
    <x v="1"/>
    <n v="100"/>
    <n v="0.439212940168"/>
    <n v="0"/>
    <x v="0"/>
    <x v="0"/>
    <x v="0"/>
  </r>
  <r>
    <s v="j"/>
    <s v="35M_NE_C.png"/>
    <s v="None"/>
    <n v="0.8"/>
    <n v="0"/>
    <n v="35"/>
    <n v="35"/>
    <n v="35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4M_NE_C.png"/>
    <s v="None"/>
    <n v="1.3"/>
    <n v="0"/>
    <n v="36"/>
    <n v="36"/>
    <n v="36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8F_NE_C.png"/>
    <s v="space"/>
    <n v="0.8"/>
    <n v="0"/>
    <n v="37"/>
    <n v="37"/>
    <n v="37"/>
    <s v="None"/>
    <n v="0"/>
    <m/>
    <s v="2019_Feb_22_1755"/>
    <n v="59.923873916776003"/>
    <s v="C_sexo"/>
    <n v="1"/>
    <s v="LMR11M3"/>
    <x v="4"/>
    <x v="1"/>
    <n v="0"/>
    <s v=""/>
    <n v="1"/>
    <x v="0"/>
    <x v="0"/>
    <x v="0"/>
  </r>
  <r>
    <s v="j"/>
    <s v="35M_NE_C.png"/>
    <s v="None"/>
    <n v="0.8"/>
    <n v="0"/>
    <n v="38"/>
    <n v="38"/>
    <n v="38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7M_NE_C.png"/>
    <s v="None"/>
    <n v="0.8"/>
    <n v="0"/>
    <n v="39"/>
    <n v="39"/>
    <n v="39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2F_NE_C.png"/>
    <s v="space"/>
    <n v="1.3"/>
    <n v="0"/>
    <n v="40"/>
    <n v="40"/>
    <n v="40"/>
    <s v="space"/>
    <n v="1"/>
    <n v="0.59630341501899997"/>
    <s v="2019_Feb_22_1755"/>
    <n v="59.923873916776003"/>
    <s v="C_sexo"/>
    <n v="1"/>
    <s v="LMR11M3"/>
    <x v="4"/>
    <x v="1"/>
    <n v="100"/>
    <n v="0.59630341501899997"/>
    <n v="0"/>
    <x v="0"/>
    <x v="0"/>
    <x v="0"/>
  </r>
  <r>
    <s v="j"/>
    <s v="32M_NE_C.png"/>
    <s v="None"/>
    <n v="1.3"/>
    <n v="0"/>
    <n v="41"/>
    <n v="41"/>
    <n v="41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6M_NE_C.png"/>
    <s v="None"/>
    <n v="0.8"/>
    <n v="0"/>
    <n v="42"/>
    <n v="42"/>
    <n v="42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6F_NE_C.png"/>
    <s v="space"/>
    <n v="0.8"/>
    <n v="0"/>
    <n v="43"/>
    <n v="43"/>
    <n v="43"/>
    <s v="space"/>
    <n v="1"/>
    <n v="0.63139299815500005"/>
    <s v="2019_Feb_22_1755"/>
    <n v="59.923873916776003"/>
    <s v="C_sexo"/>
    <n v="1"/>
    <s v="LMR11M3"/>
    <x v="4"/>
    <x v="1"/>
    <n v="100"/>
    <n v="0.63139299815500005"/>
    <n v="0"/>
    <x v="0"/>
    <x v="0"/>
    <x v="0"/>
  </r>
  <r>
    <s v="j"/>
    <s v="26M_NE_C.png"/>
    <s v="None"/>
    <n v="1.3"/>
    <n v="0"/>
    <n v="44"/>
    <n v="44"/>
    <n v="44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3M_NE_C.png"/>
    <s v="None"/>
    <n v="0.8"/>
    <n v="0"/>
    <n v="45"/>
    <n v="45"/>
    <n v="45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7F_NE_C.png"/>
    <s v="space"/>
    <n v="1.3"/>
    <n v="0"/>
    <n v="46"/>
    <n v="46"/>
    <n v="46"/>
    <s v="space"/>
    <n v="1"/>
    <n v="0.56505145924199995"/>
    <s v="2019_Feb_22_1755"/>
    <n v="59.923873916776003"/>
    <s v="C_sexo"/>
    <n v="1"/>
    <s v="LMR11M3"/>
    <x v="4"/>
    <x v="1"/>
    <n v="100"/>
    <n v="0.56505145924199995"/>
    <n v="0"/>
    <x v="0"/>
    <x v="0"/>
    <x v="0"/>
  </r>
  <r>
    <s v="j"/>
    <s v="28M_NE_C.png"/>
    <s v="None"/>
    <n v="0.8"/>
    <n v="0"/>
    <n v="47"/>
    <n v="47"/>
    <n v="47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7M_NE_C.png"/>
    <s v="None"/>
    <n v="0.8"/>
    <n v="0"/>
    <n v="48"/>
    <n v="48"/>
    <n v="48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2F_NE_C.png"/>
    <s v="space"/>
    <n v="0.8"/>
    <n v="0"/>
    <n v="49"/>
    <n v="49"/>
    <n v="49"/>
    <s v="space"/>
    <n v="1"/>
    <n v="0.65342484600799999"/>
    <s v="2019_Feb_22_1755"/>
    <n v="59.923873916776003"/>
    <s v="C_sexo"/>
    <n v="1"/>
    <s v="LMR11M3"/>
    <x v="4"/>
    <x v="1"/>
    <n v="100"/>
    <n v="0.65342484600799999"/>
    <n v="0"/>
    <x v="0"/>
    <x v="0"/>
    <x v="0"/>
  </r>
  <r>
    <s v="j"/>
    <s v="32M_NE_C.png"/>
    <s v="None"/>
    <n v="1.3"/>
    <n v="0"/>
    <n v="50"/>
    <n v="50"/>
    <n v="50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26M_NE_C.png"/>
    <s v="None"/>
    <n v="1.3"/>
    <n v="0"/>
    <n v="51"/>
    <n v="51"/>
    <n v="51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6F_NE_C.png"/>
    <s v="space"/>
    <n v="0.8"/>
    <n v="0"/>
    <n v="52"/>
    <n v="52"/>
    <n v="52"/>
    <s v="space"/>
    <n v="1"/>
    <n v="0.606817410793"/>
    <s v="2019_Feb_22_1755"/>
    <n v="59.923873916776003"/>
    <s v="C_sexo"/>
    <n v="1"/>
    <s v="LMR11M3"/>
    <x v="4"/>
    <x v="1"/>
    <n v="100"/>
    <n v="0.606817410793"/>
    <n v="0"/>
    <x v="0"/>
    <x v="0"/>
    <x v="0"/>
  </r>
  <r>
    <s v="j"/>
    <s v="28M_NE_C.png"/>
    <s v="None"/>
    <n v="0.8"/>
    <n v="0"/>
    <n v="53"/>
    <n v="53"/>
    <n v="53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4M_NE_C.png"/>
    <s v="None"/>
    <n v="0.8"/>
    <n v="0"/>
    <n v="54"/>
    <n v="54"/>
    <n v="54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2M_NE_C.png"/>
    <s v="None"/>
    <n v="1.3"/>
    <n v="0"/>
    <n v="55"/>
    <n v="55"/>
    <n v="55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5F_NE_C.png"/>
    <s v="space"/>
    <n v="1.3"/>
    <n v="0"/>
    <n v="56"/>
    <n v="56"/>
    <n v="56"/>
    <s v="None"/>
    <n v="0"/>
    <m/>
    <s v="2019_Feb_22_1755"/>
    <n v="59.923873916776003"/>
    <s v="C_sexo"/>
    <n v="1"/>
    <s v="LMR11M3"/>
    <x v="4"/>
    <x v="1"/>
    <n v="0"/>
    <s v=""/>
    <n v="1"/>
    <x v="0"/>
    <x v="0"/>
    <x v="0"/>
  </r>
  <r>
    <s v="j"/>
    <s v="32M_NE_C.png"/>
    <s v="None"/>
    <n v="1.3"/>
    <n v="0"/>
    <n v="57"/>
    <n v="57"/>
    <n v="57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5M_NE_C.png"/>
    <s v="None"/>
    <n v="0.8"/>
    <n v="0"/>
    <n v="58"/>
    <n v="58"/>
    <n v="58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9F_NE_C.png"/>
    <s v="space"/>
    <n v="1.3"/>
    <n v="0"/>
    <n v="59"/>
    <n v="59"/>
    <n v="59"/>
    <s v="space"/>
    <n v="1"/>
    <n v="0.51382205076499998"/>
    <s v="2019_Feb_22_1755"/>
    <n v="59.923873916776003"/>
    <s v="C_sexo"/>
    <n v="1"/>
    <s v="LMR11M3"/>
    <x v="4"/>
    <x v="1"/>
    <n v="100"/>
    <n v="0.51382205076499998"/>
    <n v="0"/>
    <x v="0"/>
    <x v="0"/>
    <x v="0"/>
  </r>
  <r>
    <s v="j"/>
    <s v="34M_NE_C.png"/>
    <s v="None"/>
    <n v="0.8"/>
    <n v="0"/>
    <n v="60"/>
    <n v="60"/>
    <n v="60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7M_NE_C.png"/>
    <s v="None"/>
    <n v="1.3"/>
    <n v="0"/>
    <n v="61"/>
    <n v="61"/>
    <n v="61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3F_NE_C.png"/>
    <s v="space"/>
    <n v="1.3"/>
    <n v="0"/>
    <n v="62"/>
    <n v="62"/>
    <n v="62"/>
    <s v="space"/>
    <n v="1"/>
    <n v="0.76336556440199999"/>
    <s v="2019_Feb_22_1755"/>
    <n v="59.923873916776003"/>
    <s v="C_sexo"/>
    <n v="1"/>
    <s v="LMR11M3"/>
    <x v="4"/>
    <x v="1"/>
    <n v="100"/>
    <n v="0.76336556440199999"/>
    <n v="0"/>
    <x v="0"/>
    <x v="0"/>
    <x v="0"/>
  </r>
  <r>
    <s v="j"/>
    <s v="33M_NE_C.png"/>
    <s v="None"/>
    <n v="0.8"/>
    <n v="0"/>
    <n v="63"/>
    <n v="63"/>
    <n v="63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28M_NE_C.png"/>
    <s v="None"/>
    <n v="0.8"/>
    <n v="0"/>
    <n v="64"/>
    <n v="64"/>
    <n v="64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6F_NE_C.png"/>
    <s v="space"/>
    <n v="0.8"/>
    <n v="0"/>
    <n v="65"/>
    <n v="65"/>
    <n v="65"/>
    <s v="space"/>
    <n v="1"/>
    <n v="0.62348101474299999"/>
    <s v="2019_Feb_22_1755"/>
    <n v="59.923873916776003"/>
    <s v="C_sexo"/>
    <n v="1"/>
    <s v="LMR11M3"/>
    <x v="4"/>
    <x v="1"/>
    <n v="100"/>
    <n v="0.62348101474299999"/>
    <n v="0"/>
    <x v="0"/>
    <x v="0"/>
    <x v="0"/>
  </r>
  <r>
    <s v="j"/>
    <s v="33M_NE_C.png"/>
    <s v="None"/>
    <n v="1.3"/>
    <n v="0"/>
    <n v="66"/>
    <n v="66"/>
    <n v="66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5M_NE_C.png"/>
    <s v="None"/>
    <n v="1.3"/>
    <n v="0"/>
    <n v="67"/>
    <n v="67"/>
    <n v="67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5F_NE_C.png"/>
    <s v="space"/>
    <n v="1.3"/>
    <n v="0"/>
    <n v="68"/>
    <n v="68"/>
    <n v="68"/>
    <s v="None"/>
    <n v="0"/>
    <m/>
    <s v="2019_Feb_22_1755"/>
    <n v="59.923873916776003"/>
    <s v="C_sexo"/>
    <n v="1"/>
    <s v="LMR11M3"/>
    <x v="4"/>
    <x v="1"/>
    <n v="0"/>
    <s v=""/>
    <n v="1"/>
    <x v="0"/>
    <x v="0"/>
    <x v="0"/>
  </r>
  <r>
    <s v="j"/>
    <s v="34M_NE_C.png"/>
    <s v="None"/>
    <n v="1.3"/>
    <n v="0"/>
    <n v="69"/>
    <n v="69"/>
    <n v="69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28M_NE_C.png"/>
    <s v="None"/>
    <n v="0.8"/>
    <n v="0"/>
    <n v="70"/>
    <n v="70"/>
    <n v="70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9F_NE_C.png"/>
    <s v="space"/>
    <n v="0.8"/>
    <n v="0"/>
    <n v="71"/>
    <n v="71"/>
    <n v="71"/>
    <s v="space"/>
    <n v="1"/>
    <n v="0.58040561480399999"/>
    <s v="2019_Feb_22_1755"/>
    <n v="59.923873916776003"/>
    <s v="C_sexo"/>
    <n v="1"/>
    <s v="LMR11M3"/>
    <x v="4"/>
    <x v="1"/>
    <n v="100"/>
    <n v="0.58040561480399999"/>
    <n v="0"/>
    <x v="0"/>
    <x v="0"/>
    <x v="0"/>
  </r>
  <r>
    <s v="j"/>
    <s v="26M_NE_C.png"/>
    <s v="None"/>
    <n v="1.3"/>
    <n v="0"/>
    <n v="72"/>
    <n v="72"/>
    <n v="72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3M_NE_C.png"/>
    <s v="None"/>
    <n v="1.3"/>
    <n v="0"/>
    <n v="73"/>
    <n v="73"/>
    <n v="73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9F_NE_C.png"/>
    <s v="space"/>
    <n v="0.8"/>
    <n v="0"/>
    <n v="74"/>
    <n v="74"/>
    <n v="74"/>
    <s v="space"/>
    <n v="1"/>
    <n v="0.60689786449100003"/>
    <s v="2019_Feb_22_1755"/>
    <n v="59.923873916776003"/>
    <s v="C_sexo"/>
    <n v="1"/>
    <s v="LMR11M3"/>
    <x v="4"/>
    <x v="1"/>
    <n v="100"/>
    <n v="0.60689786449100003"/>
    <n v="0"/>
    <x v="0"/>
    <x v="0"/>
    <x v="0"/>
  </r>
  <r>
    <s v="j"/>
    <s v="34M_NE_C.png"/>
    <s v="None"/>
    <n v="1.3"/>
    <n v="0"/>
    <n v="75"/>
    <n v="75"/>
    <n v="75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3M_NE_C.png"/>
    <s v="None"/>
    <n v="0.8"/>
    <n v="0"/>
    <n v="76"/>
    <n v="76"/>
    <n v="76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6F_NE_C.png"/>
    <s v="space"/>
    <n v="1.3"/>
    <n v="0"/>
    <n v="77"/>
    <n v="77"/>
    <n v="77"/>
    <s v="space"/>
    <n v="1"/>
    <n v="0.52620337670700001"/>
    <s v="2019_Feb_22_1755"/>
    <n v="59.923873916776003"/>
    <s v="C_sexo"/>
    <n v="1"/>
    <s v="LMR11M3"/>
    <x v="4"/>
    <x v="1"/>
    <n v="100"/>
    <n v="0.52620337670700001"/>
    <n v="0"/>
    <x v="0"/>
    <x v="0"/>
    <x v="0"/>
  </r>
  <r>
    <s v="j"/>
    <s v="35M_NE_C.png"/>
    <s v="None"/>
    <n v="1.3"/>
    <n v="0"/>
    <n v="78"/>
    <n v="78"/>
    <n v="78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26M_NE_C.png"/>
    <s v="None"/>
    <n v="0.8"/>
    <n v="0"/>
    <n v="79"/>
    <n v="79"/>
    <n v="79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7F_NE_C.png"/>
    <s v="space"/>
    <n v="1.3"/>
    <n v="0"/>
    <n v="80"/>
    <n v="80"/>
    <n v="80"/>
    <s v="space"/>
    <n v="1"/>
    <n v="0.61547665763600001"/>
    <s v="2019_Feb_22_1755"/>
    <n v="59.923873916776003"/>
    <s v="C_sexo"/>
    <n v="1"/>
    <s v="LMR11M3"/>
    <x v="4"/>
    <x v="1"/>
    <n v="100"/>
    <n v="0.61547665763600001"/>
    <n v="0"/>
    <x v="0"/>
    <x v="0"/>
    <x v="0"/>
  </r>
  <r>
    <s v="j"/>
    <s v="34M_NE_C.png"/>
    <s v="None"/>
    <n v="1.3"/>
    <n v="0"/>
    <n v="81"/>
    <n v="81"/>
    <n v="81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3M_NE_C.png"/>
    <s v="None"/>
    <n v="0.8"/>
    <n v="0"/>
    <n v="82"/>
    <n v="82"/>
    <n v="82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6M_NE_C.png"/>
    <s v="None"/>
    <n v="0.8"/>
    <n v="0"/>
    <n v="83"/>
    <n v="83"/>
    <n v="83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9F_NE_C.png"/>
    <s v="space"/>
    <n v="0.8"/>
    <n v="0"/>
    <n v="84"/>
    <n v="84"/>
    <n v="84"/>
    <s v="space"/>
    <n v="1"/>
    <n v="0.55388224218000004"/>
    <s v="2019_Feb_22_1755"/>
    <n v="59.923873916776003"/>
    <s v="C_sexo"/>
    <n v="1"/>
    <s v="LMR11M3"/>
    <x v="4"/>
    <x v="1"/>
    <n v="100"/>
    <n v="0.55388224218000004"/>
    <n v="0"/>
    <x v="0"/>
    <x v="0"/>
    <x v="0"/>
  </r>
  <r>
    <s v="j"/>
    <s v="35M_NE_C.png"/>
    <s v="None"/>
    <n v="1.3"/>
    <n v="0"/>
    <n v="85"/>
    <n v="85"/>
    <n v="85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26M_NE_C.png"/>
    <s v="None"/>
    <n v="0.8"/>
    <n v="0"/>
    <n v="86"/>
    <n v="86"/>
    <n v="86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2F_NE_C.png"/>
    <s v="space"/>
    <n v="1.3"/>
    <n v="0"/>
    <n v="87"/>
    <n v="87"/>
    <n v="87"/>
    <s v="space"/>
    <n v="1"/>
    <n v="0.65464026574"/>
    <s v="2019_Feb_22_1755"/>
    <n v="59.923873916776003"/>
    <s v="C_sexo"/>
    <n v="1"/>
    <s v="LMR11M3"/>
    <x v="4"/>
    <x v="1"/>
    <n v="100"/>
    <n v="0.65464026574"/>
    <n v="0"/>
    <x v="0"/>
    <x v="0"/>
    <x v="0"/>
  </r>
  <r>
    <s v="j"/>
    <s v="37M_NE_C.png"/>
    <s v="None"/>
    <n v="0.8"/>
    <n v="0"/>
    <n v="88"/>
    <n v="88"/>
    <n v="88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6M_NE_C.png"/>
    <s v="None"/>
    <n v="1.3"/>
    <n v="0"/>
    <n v="89"/>
    <n v="89"/>
    <n v="89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4M_NE_C.png"/>
    <s v="None"/>
    <n v="1.3"/>
    <n v="0"/>
    <n v="90"/>
    <n v="90"/>
    <n v="90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1F_NE_C.png"/>
    <s v="space"/>
    <n v="1.3"/>
    <n v="0"/>
    <n v="91"/>
    <n v="91"/>
    <n v="91"/>
    <s v="space"/>
    <n v="1"/>
    <n v="0.53894691169300002"/>
    <s v="2019_Feb_22_1755"/>
    <n v="59.923873916776003"/>
    <s v="C_sexo"/>
    <n v="1"/>
    <s v="LMR11M3"/>
    <x v="4"/>
    <x v="1"/>
    <n v="100"/>
    <n v="0.53894691169300002"/>
    <n v="0"/>
    <x v="0"/>
    <x v="0"/>
    <x v="0"/>
  </r>
  <r>
    <s v="j"/>
    <s v="36M_NE_C.png"/>
    <s v="None"/>
    <n v="1.3"/>
    <n v="0"/>
    <n v="92"/>
    <n v="92"/>
    <n v="92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5M_NE_C.png"/>
    <s v="None"/>
    <n v="0.8"/>
    <n v="0"/>
    <n v="93"/>
    <n v="93"/>
    <n v="93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8F_NE_C.png"/>
    <s v="space"/>
    <n v="0.8"/>
    <n v="0"/>
    <n v="94"/>
    <n v="94"/>
    <n v="94"/>
    <s v="None"/>
    <n v="0"/>
    <m/>
    <s v="2019_Feb_22_1755"/>
    <n v="59.923873916776003"/>
    <s v="C_sexo"/>
    <n v="1"/>
    <s v="LMR11M3"/>
    <x v="4"/>
    <x v="1"/>
    <n v="0"/>
    <s v=""/>
    <n v="1"/>
    <x v="0"/>
    <x v="0"/>
    <x v="0"/>
  </r>
  <r>
    <s v="j"/>
    <s v="32M_NE_C.png"/>
    <s v="None"/>
    <n v="1.3"/>
    <n v="0"/>
    <n v="95"/>
    <n v="95"/>
    <n v="95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6M_NE_C.png"/>
    <s v="None"/>
    <n v="0.8"/>
    <n v="0"/>
    <n v="96"/>
    <n v="96"/>
    <n v="96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7M_NE_C.png"/>
    <s v="None"/>
    <n v="0.8"/>
    <n v="0"/>
    <n v="97"/>
    <n v="97"/>
    <n v="97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5F_NE_C.png"/>
    <s v="space"/>
    <n v="0.8"/>
    <n v="0"/>
    <n v="98"/>
    <n v="98"/>
    <n v="98"/>
    <s v="None"/>
    <n v="0"/>
    <m/>
    <s v="2019_Feb_22_1755"/>
    <n v="59.923873916776003"/>
    <s v="C_sexo"/>
    <n v="1"/>
    <s v="LMR11M3"/>
    <x v="4"/>
    <x v="1"/>
    <n v="0"/>
    <s v=""/>
    <n v="1"/>
    <x v="0"/>
    <x v="0"/>
    <x v="0"/>
  </r>
  <r>
    <s v="j"/>
    <s v="34M_NE_C.png"/>
    <s v="None"/>
    <n v="0.8"/>
    <n v="0"/>
    <n v="99"/>
    <n v="99"/>
    <n v="99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3M_NE_C.png"/>
    <s v="None"/>
    <n v="1.3"/>
    <n v="0"/>
    <n v="100"/>
    <n v="100"/>
    <n v="100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2M_NE_C.png"/>
    <s v="None"/>
    <n v="0.8"/>
    <n v="0"/>
    <n v="101"/>
    <n v="101"/>
    <n v="101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1F_NE_C.png"/>
    <s v="space"/>
    <n v="0.8"/>
    <n v="0"/>
    <n v="102"/>
    <n v="102"/>
    <n v="102"/>
    <s v="space"/>
    <n v="1"/>
    <n v="0.58098799642200005"/>
    <s v="2019_Feb_22_1755"/>
    <n v="59.923873916776003"/>
    <s v="C_sexo"/>
    <n v="1"/>
    <s v="LMR11M3"/>
    <x v="4"/>
    <x v="1"/>
    <n v="100"/>
    <n v="0.58098799642200005"/>
    <n v="0"/>
    <x v="0"/>
    <x v="0"/>
    <x v="0"/>
  </r>
  <r>
    <s v="j"/>
    <s v="28M_NE_C.png"/>
    <s v="None"/>
    <n v="0.8"/>
    <n v="0"/>
    <n v="103"/>
    <n v="103"/>
    <n v="103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3M_NE_C.png"/>
    <s v="None"/>
    <n v="1.3"/>
    <n v="0"/>
    <n v="104"/>
    <n v="104"/>
    <n v="104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26M_NE_C.png"/>
    <s v="None"/>
    <n v="0.8"/>
    <n v="0"/>
    <n v="105"/>
    <n v="105"/>
    <n v="105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2F_NE_C.png"/>
    <s v="space"/>
    <n v="1.3"/>
    <n v="0"/>
    <n v="106"/>
    <n v="106"/>
    <n v="106"/>
    <s v="space"/>
    <n v="1"/>
    <n v="0.58740545390200005"/>
    <s v="2019_Feb_22_1755"/>
    <n v="59.923873916776003"/>
    <s v="C_sexo"/>
    <n v="1"/>
    <s v="LMR11M3"/>
    <x v="4"/>
    <x v="1"/>
    <n v="100"/>
    <n v="0.58740545390200005"/>
    <n v="0"/>
    <x v="0"/>
    <x v="0"/>
    <x v="0"/>
  </r>
  <r>
    <s v="j"/>
    <s v="32M_NE_C.png"/>
    <s v="None"/>
    <n v="0.8"/>
    <n v="0"/>
    <n v="107"/>
    <n v="107"/>
    <n v="107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7M_NE_C.png"/>
    <s v="None"/>
    <n v="0.8"/>
    <n v="0"/>
    <n v="108"/>
    <n v="108"/>
    <n v="108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5F_NE_C.png"/>
    <s v="space"/>
    <n v="1.3"/>
    <n v="0"/>
    <n v="109"/>
    <n v="109"/>
    <n v="109"/>
    <s v="None"/>
    <n v="0"/>
    <m/>
    <s v="2019_Feb_22_1755"/>
    <n v="59.923873916776003"/>
    <s v="C_sexo"/>
    <n v="1"/>
    <s v="LMR11M3"/>
    <x v="4"/>
    <x v="1"/>
    <n v="0"/>
    <s v=""/>
    <n v="1"/>
    <x v="0"/>
    <x v="0"/>
    <x v="0"/>
  </r>
  <r>
    <s v="j"/>
    <s v="26M_NE_C.png"/>
    <s v="None"/>
    <n v="1.3"/>
    <n v="0"/>
    <n v="110"/>
    <n v="110"/>
    <n v="110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28M_NE_C.png"/>
    <s v="None"/>
    <n v="0.8"/>
    <n v="0"/>
    <n v="111"/>
    <n v="111"/>
    <n v="111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3F_NE_C.png"/>
    <s v="space"/>
    <n v="1.3"/>
    <n v="0"/>
    <n v="112"/>
    <n v="112"/>
    <n v="112"/>
    <s v="None"/>
    <n v="0"/>
    <m/>
    <s v="2019_Feb_22_1755"/>
    <n v="59.923873916776003"/>
    <s v="C_sexo"/>
    <n v="1"/>
    <s v="LMR11M3"/>
    <x v="4"/>
    <x v="1"/>
    <n v="0"/>
    <s v=""/>
    <n v="1"/>
    <x v="0"/>
    <x v="0"/>
    <x v="0"/>
  </r>
  <r>
    <s v="j"/>
    <s v="32M_NE_C.png"/>
    <s v="None"/>
    <n v="1.3"/>
    <n v="0"/>
    <n v="113"/>
    <n v="113"/>
    <n v="113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26M_NE_C.png"/>
    <s v="None"/>
    <n v="1.3"/>
    <n v="0"/>
    <n v="114"/>
    <n v="114"/>
    <n v="114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5M_NE_C.png"/>
    <s v="None"/>
    <n v="1.3"/>
    <n v="0"/>
    <n v="115"/>
    <n v="115"/>
    <n v="115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2F_NE_C.png"/>
    <s v="space"/>
    <n v="1.3"/>
    <n v="0"/>
    <n v="116"/>
    <n v="116"/>
    <n v="116"/>
    <s v="space"/>
    <n v="1"/>
    <n v="0.673663195223"/>
    <s v="2019_Feb_22_1755"/>
    <n v="59.923873916776003"/>
    <s v="C_sexo"/>
    <n v="1"/>
    <s v="LMR11M3"/>
    <x v="4"/>
    <x v="1"/>
    <n v="100"/>
    <n v="0.673663195223"/>
    <n v="0"/>
    <x v="0"/>
    <x v="0"/>
    <x v="0"/>
  </r>
  <r>
    <s v="j"/>
    <s v="26M_NE_C.png"/>
    <s v="None"/>
    <n v="0.8"/>
    <n v="0"/>
    <n v="117"/>
    <n v="117"/>
    <n v="117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4M_NE_C.png"/>
    <s v="None"/>
    <n v="1.3"/>
    <n v="0"/>
    <n v="118"/>
    <n v="118"/>
    <n v="118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7M_NE_C.png"/>
    <s v="None"/>
    <n v="0.8"/>
    <n v="0"/>
    <n v="119"/>
    <n v="119"/>
    <n v="119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2M_NE_C.png"/>
    <s v="None"/>
    <n v="1.3"/>
    <n v="0"/>
    <n v="120"/>
    <n v="120"/>
    <n v="120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8F_NE_C.png"/>
    <s v="space"/>
    <n v="1.3"/>
    <n v="0"/>
    <n v="121"/>
    <n v="121"/>
    <n v="121"/>
    <s v="None"/>
    <n v="0"/>
    <m/>
    <s v="2019_Feb_22_1755"/>
    <n v="59.923873916776003"/>
    <s v="C_sexo"/>
    <n v="1"/>
    <s v="LMR11M3"/>
    <x v="4"/>
    <x v="1"/>
    <n v="0"/>
    <s v=""/>
    <n v="1"/>
    <x v="0"/>
    <x v="0"/>
    <x v="0"/>
  </r>
  <r>
    <s v="j"/>
    <s v="33M_NE_C.png"/>
    <s v="None"/>
    <n v="0.8"/>
    <n v="0"/>
    <n v="122"/>
    <n v="122"/>
    <n v="122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4M_NE_C.png"/>
    <s v="None"/>
    <n v="1.3"/>
    <n v="0"/>
    <n v="123"/>
    <n v="123"/>
    <n v="123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26M_NE_C.png"/>
    <s v="None"/>
    <n v="1.3"/>
    <n v="0"/>
    <n v="124"/>
    <n v="124"/>
    <n v="124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5F_NE_C.png"/>
    <s v="space"/>
    <n v="1.3"/>
    <n v="0"/>
    <n v="125"/>
    <n v="125"/>
    <n v="125"/>
    <s v="None"/>
    <n v="0"/>
    <m/>
    <s v="2019_Feb_22_1755"/>
    <n v="59.923873916776003"/>
    <s v="C_sexo"/>
    <n v="1"/>
    <s v="LMR11M3"/>
    <x v="4"/>
    <x v="1"/>
    <n v="0"/>
    <s v=""/>
    <n v="1"/>
    <x v="0"/>
    <x v="0"/>
    <x v="0"/>
  </r>
  <r>
    <s v="j"/>
    <s v="28M_NE_C.png"/>
    <s v="None"/>
    <n v="1.3"/>
    <n v="0"/>
    <n v="126"/>
    <n v="126"/>
    <n v="126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2M_NE_C.png"/>
    <s v="None"/>
    <n v="1.3"/>
    <n v="0"/>
    <n v="127"/>
    <n v="127"/>
    <n v="127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8F_NE_C.png"/>
    <s v="space"/>
    <n v="0.8"/>
    <n v="0"/>
    <n v="128"/>
    <n v="128"/>
    <n v="128"/>
    <s v="None"/>
    <n v="0"/>
    <m/>
    <s v="2019_Feb_22_1755"/>
    <n v="59.923873916776003"/>
    <s v="C_sexo"/>
    <n v="1"/>
    <s v="LMR11M3"/>
    <x v="4"/>
    <x v="1"/>
    <n v="0"/>
    <s v=""/>
    <n v="1"/>
    <x v="0"/>
    <x v="0"/>
    <x v="0"/>
  </r>
  <r>
    <s v="j"/>
    <s v="33M_NE_C.png"/>
    <s v="None"/>
    <n v="0.8"/>
    <n v="0"/>
    <n v="129"/>
    <n v="129"/>
    <n v="129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26M_NE_C.png"/>
    <s v="None"/>
    <n v="0.8"/>
    <n v="0"/>
    <n v="130"/>
    <n v="130"/>
    <n v="130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5M_NE_C.png"/>
    <s v="None"/>
    <n v="1.3"/>
    <n v="0"/>
    <n v="131"/>
    <n v="131"/>
    <n v="131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7F_NE_C.png"/>
    <s v="space"/>
    <n v="1.3"/>
    <n v="0"/>
    <n v="132"/>
    <n v="132"/>
    <n v="132"/>
    <s v="space"/>
    <n v="1"/>
    <n v="0.70724037429300002"/>
    <s v="2019_Feb_22_1755"/>
    <n v="59.923873916776003"/>
    <s v="C_sexo"/>
    <n v="1"/>
    <s v="LMR11M3"/>
    <x v="4"/>
    <x v="1"/>
    <n v="100"/>
    <n v="0.70724037429300002"/>
    <n v="0"/>
    <x v="0"/>
    <x v="0"/>
    <x v="0"/>
  </r>
  <r>
    <s v="j"/>
    <s v="37M_NE_C.png"/>
    <s v="None"/>
    <n v="0.8"/>
    <n v="0"/>
    <n v="133"/>
    <n v="133"/>
    <n v="133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3M_NE_C.png"/>
    <s v="None"/>
    <n v="1.3"/>
    <n v="0"/>
    <n v="134"/>
    <n v="134"/>
    <n v="134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2F_NE_C.png"/>
    <s v="space"/>
    <n v="0.8"/>
    <n v="0"/>
    <n v="135"/>
    <n v="135"/>
    <n v="135"/>
    <s v="space"/>
    <n v="1"/>
    <n v="0.63714099861700002"/>
    <s v="2019_Feb_22_1755"/>
    <n v="59.923873916776003"/>
    <s v="C_sexo"/>
    <n v="1"/>
    <s v="LMR11M3"/>
    <x v="4"/>
    <x v="1"/>
    <n v="100"/>
    <n v="0.63714099861700002"/>
    <n v="0"/>
    <x v="0"/>
    <x v="0"/>
    <x v="0"/>
  </r>
  <r>
    <s v="j"/>
    <s v="35M_NE_C.png"/>
    <s v="None"/>
    <n v="0.8"/>
    <n v="0"/>
    <n v="136"/>
    <n v="136"/>
    <n v="136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2M_NE_C.png"/>
    <s v="None"/>
    <n v="0.8"/>
    <n v="0"/>
    <n v="137"/>
    <n v="137"/>
    <n v="137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7M_NE_C.png"/>
    <s v="None"/>
    <n v="1.3"/>
    <n v="0"/>
    <n v="138"/>
    <n v="138"/>
    <n v="138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9F_NE_C.png"/>
    <s v="space"/>
    <n v="1.3"/>
    <n v="0"/>
    <n v="139"/>
    <n v="139"/>
    <n v="139"/>
    <s v="space"/>
    <n v="1"/>
    <n v="0.57174802292100002"/>
    <s v="2019_Feb_22_1755"/>
    <n v="59.923873916776003"/>
    <s v="C_sexo"/>
    <n v="1"/>
    <s v="LMR11M3"/>
    <x v="4"/>
    <x v="1"/>
    <n v="100"/>
    <n v="0.57174802292100002"/>
    <n v="0"/>
    <x v="0"/>
    <x v="0"/>
    <x v="0"/>
  </r>
  <r>
    <s v="j"/>
    <s v="36M_NE_C.png"/>
    <s v="None"/>
    <n v="0.8"/>
    <n v="0"/>
    <n v="140"/>
    <n v="140"/>
    <n v="140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3M_NE_C.png"/>
    <s v="None"/>
    <n v="0.8"/>
    <n v="0"/>
    <n v="141"/>
    <n v="141"/>
    <n v="141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7M_NE_C.png"/>
    <s v="None"/>
    <n v="1.3"/>
    <n v="0"/>
    <n v="142"/>
    <n v="142"/>
    <n v="142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5F_NE_C.png"/>
    <s v="space"/>
    <n v="0.8"/>
    <n v="0"/>
    <n v="143"/>
    <n v="143"/>
    <n v="143"/>
    <s v="space"/>
    <n v="1"/>
    <n v="0.64857707126099995"/>
    <s v="2019_Feb_22_1755"/>
    <n v="59.923873916776003"/>
    <s v="C_sexo"/>
    <n v="1"/>
    <s v="LMR11M3"/>
    <x v="4"/>
    <x v="1"/>
    <n v="100"/>
    <n v="0.64857707126099995"/>
    <n v="0"/>
    <x v="0"/>
    <x v="0"/>
    <x v="0"/>
  </r>
  <r>
    <s v="j"/>
    <s v="34M_NE_C.png"/>
    <s v="None"/>
    <n v="0.8"/>
    <n v="0"/>
    <n v="144"/>
    <n v="144"/>
    <n v="144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6M_NE_C.png"/>
    <s v="None"/>
    <n v="1.3"/>
    <n v="0"/>
    <n v="145"/>
    <n v="145"/>
    <n v="145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3F_NE_C.png"/>
    <s v="space"/>
    <n v="0.8"/>
    <n v="0"/>
    <n v="146"/>
    <n v="146"/>
    <n v="146"/>
    <s v="None"/>
    <n v="0"/>
    <m/>
    <s v="2019_Feb_22_1755"/>
    <n v="59.923873916776003"/>
    <s v="C_sexo"/>
    <n v="1"/>
    <s v="LMR11M3"/>
    <x v="4"/>
    <x v="1"/>
    <n v="0"/>
    <s v=""/>
    <n v="1"/>
    <x v="0"/>
    <x v="0"/>
    <x v="0"/>
  </r>
  <r>
    <s v="j"/>
    <s v="35M_NE_C.png"/>
    <s v="None"/>
    <n v="0.8"/>
    <n v="0"/>
    <n v="147"/>
    <n v="147"/>
    <n v="147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2M_NE_C.png"/>
    <s v="None"/>
    <n v="0.8"/>
    <n v="0"/>
    <n v="148"/>
    <n v="148"/>
    <n v="148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3F_NE_C.png"/>
    <s v="space"/>
    <n v="1.3"/>
    <n v="0"/>
    <n v="149"/>
    <n v="149"/>
    <n v="149"/>
    <s v="space"/>
    <n v="1"/>
    <n v="0.58930953498899996"/>
    <s v="2019_Feb_22_1755"/>
    <n v="59.923873916776003"/>
    <s v="C_sexo"/>
    <n v="1"/>
    <s v="LMR11M3"/>
    <x v="4"/>
    <x v="1"/>
    <n v="100"/>
    <n v="0.58930953498899996"/>
    <n v="0"/>
    <x v="0"/>
    <x v="0"/>
    <x v="0"/>
  </r>
  <r>
    <s v="j"/>
    <s v="32M_NE_C.png"/>
    <s v="None"/>
    <n v="0.8"/>
    <n v="0"/>
    <n v="150"/>
    <n v="150"/>
    <n v="150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5M_NE_C.png"/>
    <s v="None"/>
    <n v="1.3"/>
    <n v="0"/>
    <n v="151"/>
    <n v="151"/>
    <n v="151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6M_NE_C.png"/>
    <s v="None"/>
    <n v="1.3"/>
    <n v="0"/>
    <n v="152"/>
    <n v="152"/>
    <n v="152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8F_NE_C.png"/>
    <s v="space"/>
    <n v="0.8"/>
    <n v="0"/>
    <n v="153"/>
    <n v="153"/>
    <n v="153"/>
    <s v="space"/>
    <n v="1"/>
    <n v="0.56345363333800003"/>
    <s v="2019_Feb_22_1755"/>
    <n v="59.923873916776003"/>
    <s v="C_sexo"/>
    <n v="1"/>
    <s v="LMR11M3"/>
    <x v="4"/>
    <x v="1"/>
    <n v="100"/>
    <n v="0.56345363333800003"/>
    <n v="0"/>
    <x v="0"/>
    <x v="0"/>
    <x v="0"/>
  </r>
  <r>
    <s v="j"/>
    <s v="32M_NE_C.png"/>
    <s v="None"/>
    <n v="1.3"/>
    <n v="0"/>
    <n v="154"/>
    <n v="154"/>
    <n v="154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4M_NE_C.png"/>
    <s v="None"/>
    <n v="1.3"/>
    <n v="0"/>
    <n v="155"/>
    <n v="155"/>
    <n v="155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6M_NE_C.png"/>
    <s v="None"/>
    <n v="1.3"/>
    <n v="0"/>
    <n v="156"/>
    <n v="156"/>
    <n v="156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1F_NE_C.png"/>
    <s v="space"/>
    <n v="1.3"/>
    <n v="0"/>
    <n v="157"/>
    <n v="157"/>
    <n v="157"/>
    <s v="space"/>
    <n v="1"/>
    <n v="0.48303858330499999"/>
    <s v="2019_Feb_22_1755"/>
    <n v="59.923873916776003"/>
    <s v="C_sexo"/>
    <n v="1"/>
    <s v="LMR11M3"/>
    <x v="4"/>
    <x v="1"/>
    <n v="100"/>
    <n v="0.48303858330499999"/>
    <n v="0"/>
    <x v="0"/>
    <x v="0"/>
    <x v="0"/>
  </r>
  <r>
    <s v="j"/>
    <s v="28M_NE_C.png"/>
    <s v="None"/>
    <n v="0.8"/>
    <n v="0"/>
    <n v="158"/>
    <n v="158"/>
    <n v="158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6M_NE_C.png"/>
    <s v="None"/>
    <n v="0.8"/>
    <n v="0"/>
    <n v="159"/>
    <n v="159"/>
    <n v="159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3M_NE_C.png"/>
    <s v="None"/>
    <n v="1.3"/>
    <n v="0"/>
    <n v="160"/>
    <n v="160"/>
    <n v="160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1F_NE_C.png"/>
    <s v="space"/>
    <n v="1.3"/>
    <n v="0"/>
    <n v="161"/>
    <n v="161"/>
    <n v="161"/>
    <s v="space"/>
    <n v="1"/>
    <n v="0.550567731261"/>
    <s v="2019_Feb_22_1755"/>
    <n v="59.923873916776003"/>
    <s v="C_sexo"/>
    <n v="1"/>
    <s v="LMR11M3"/>
    <x v="4"/>
    <x v="1"/>
    <n v="100"/>
    <n v="0.550567731261"/>
    <n v="0"/>
    <x v="0"/>
    <x v="0"/>
    <x v="0"/>
  </r>
  <r>
    <s v="j"/>
    <s v="26M_NE_C.png"/>
    <s v="None"/>
    <n v="0.8"/>
    <n v="0"/>
    <n v="162"/>
    <n v="162"/>
    <n v="162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5M_NE_C.png"/>
    <s v="None"/>
    <n v="1.3"/>
    <n v="0"/>
    <n v="163"/>
    <n v="163"/>
    <n v="163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8F_NE_C.png"/>
    <s v="space"/>
    <n v="0.8"/>
    <n v="0"/>
    <n v="164"/>
    <n v="164"/>
    <n v="164"/>
    <s v="space"/>
    <n v="1"/>
    <n v="0.93529038829699995"/>
    <s v="2019_Feb_22_1755"/>
    <n v="59.923873916776003"/>
    <s v="C_sexo"/>
    <n v="1"/>
    <s v="LMR11M3"/>
    <x v="4"/>
    <x v="1"/>
    <n v="100"/>
    <n v="0.93529038829699995"/>
    <n v="0"/>
    <x v="0"/>
    <x v="0"/>
    <x v="0"/>
  </r>
  <r>
    <s v="j"/>
    <s v="37M_NE_C.png"/>
    <s v="None"/>
    <n v="1.3"/>
    <n v="0"/>
    <n v="165"/>
    <n v="165"/>
    <n v="165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26M_NE_C.png"/>
    <s v="None"/>
    <n v="1.3"/>
    <n v="0"/>
    <n v="166"/>
    <n v="166"/>
    <n v="166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6F_NE_C.png"/>
    <s v="space"/>
    <n v="1.3"/>
    <n v="0"/>
    <n v="167"/>
    <n v="167"/>
    <n v="167"/>
    <s v="space"/>
    <n v="1"/>
    <n v="0.66889554401899998"/>
    <s v="2019_Feb_22_1755"/>
    <n v="59.923873916776003"/>
    <s v="C_sexo"/>
    <n v="1"/>
    <s v="LMR11M3"/>
    <x v="4"/>
    <x v="1"/>
    <n v="100"/>
    <n v="0.66889554401899998"/>
    <n v="0"/>
    <x v="0"/>
    <x v="0"/>
    <x v="0"/>
  </r>
  <r>
    <s v="j"/>
    <s v="34M_NE_C.png"/>
    <s v="None"/>
    <n v="0.8"/>
    <n v="0"/>
    <n v="168"/>
    <n v="168"/>
    <n v="168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26M_NE_C.png"/>
    <s v="None"/>
    <n v="0.8"/>
    <n v="0"/>
    <n v="169"/>
    <n v="169"/>
    <n v="169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28M_NE_C.png"/>
    <s v="None"/>
    <n v="0.8"/>
    <n v="0"/>
    <n v="170"/>
    <n v="170"/>
    <n v="170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6F_NE_C.png"/>
    <s v="space"/>
    <n v="0.8"/>
    <n v="0"/>
    <n v="171"/>
    <n v="171"/>
    <n v="171"/>
    <s v="space"/>
    <n v="1"/>
    <n v="0.58519611088599999"/>
    <s v="2019_Feb_22_1755"/>
    <n v="59.923873916776003"/>
    <s v="C_sexo"/>
    <n v="1"/>
    <s v="LMR11M3"/>
    <x v="4"/>
    <x v="1"/>
    <n v="100"/>
    <n v="0.58519611088599999"/>
    <n v="0"/>
    <x v="0"/>
    <x v="0"/>
    <x v="0"/>
  </r>
  <r>
    <s v="j"/>
    <s v="37M_NE_C.png"/>
    <s v="None"/>
    <n v="0.8"/>
    <n v="0"/>
    <n v="172"/>
    <n v="172"/>
    <n v="172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28M_NE_C.png"/>
    <s v="None"/>
    <n v="1.3"/>
    <n v="0"/>
    <n v="173"/>
    <n v="173"/>
    <n v="173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7F_NE_C.png"/>
    <s v="space"/>
    <n v="0.8"/>
    <n v="0"/>
    <n v="174"/>
    <n v="174"/>
    <n v="174"/>
    <s v="space"/>
    <n v="1"/>
    <n v="0.58444288792099996"/>
    <s v="2019_Feb_22_1755"/>
    <n v="59.923873916776003"/>
    <s v="C_sexo"/>
    <n v="1"/>
    <s v="LMR11M3"/>
    <x v="4"/>
    <x v="1"/>
    <n v="100"/>
    <n v="0.58444288792099996"/>
    <n v="0"/>
    <x v="0"/>
    <x v="0"/>
    <x v="0"/>
  </r>
  <r>
    <s v="j"/>
    <s v="35M_NE_C.png"/>
    <s v="None"/>
    <n v="1.3"/>
    <n v="0"/>
    <n v="175"/>
    <n v="175"/>
    <n v="175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6M_NE_C.png"/>
    <s v="None"/>
    <n v="1.3"/>
    <n v="0"/>
    <n v="176"/>
    <n v="176"/>
    <n v="176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3F_NE_C.png"/>
    <s v="space"/>
    <n v="0.8"/>
    <n v="0"/>
    <n v="177"/>
    <n v="177"/>
    <n v="177"/>
    <s v="space"/>
    <n v="1"/>
    <n v="0.81884612888099995"/>
    <s v="2019_Feb_22_1755"/>
    <n v="59.923873916776003"/>
    <s v="C_sexo"/>
    <n v="1"/>
    <s v="LMR11M3"/>
    <x v="4"/>
    <x v="1"/>
    <n v="100"/>
    <n v="0.81884612888099995"/>
    <n v="0"/>
    <x v="0"/>
    <x v="0"/>
    <x v="0"/>
  </r>
  <r>
    <s v="j"/>
    <s v="37M_NE_C.png"/>
    <s v="None"/>
    <n v="1.3"/>
    <n v="0"/>
    <n v="178"/>
    <n v="178"/>
    <n v="178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26M_NE_C.png"/>
    <s v="None"/>
    <n v="0.8"/>
    <n v="0"/>
    <n v="179"/>
    <n v="179"/>
    <n v="179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28M_NE_C.png"/>
    <s v="None"/>
    <n v="1.3"/>
    <n v="0"/>
    <n v="180"/>
    <n v="180"/>
    <n v="180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1F_NE_C.png"/>
    <s v="space"/>
    <n v="1.3"/>
    <n v="0"/>
    <n v="181"/>
    <n v="181"/>
    <n v="181"/>
    <s v="space"/>
    <n v="1"/>
    <n v="0.48203108599400002"/>
    <s v="2019_Feb_22_1755"/>
    <n v="59.923873916776003"/>
    <s v="C_sexo"/>
    <n v="1"/>
    <s v="LMR11M3"/>
    <x v="4"/>
    <x v="1"/>
    <n v="100"/>
    <n v="0.48203108599400002"/>
    <n v="0"/>
    <x v="0"/>
    <x v="0"/>
    <x v="0"/>
  </r>
  <r>
    <s v="j"/>
    <s v="33M_NE_C.png"/>
    <s v="None"/>
    <n v="0.8"/>
    <n v="0"/>
    <n v="182"/>
    <n v="182"/>
    <n v="182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6M_NE_C.png"/>
    <s v="None"/>
    <n v="1.3"/>
    <n v="0"/>
    <n v="183"/>
    <n v="183"/>
    <n v="183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5M_NE_C.png"/>
    <s v="None"/>
    <n v="1.3"/>
    <n v="0"/>
    <n v="184"/>
    <n v="184"/>
    <n v="184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6F_NE_C.png"/>
    <s v="space"/>
    <n v="0.8"/>
    <n v="0"/>
    <n v="185"/>
    <n v="185"/>
    <n v="185"/>
    <s v="space"/>
    <n v="1"/>
    <n v="0.637674379628"/>
    <s v="2019_Feb_22_1755"/>
    <n v="59.923873916776003"/>
    <s v="C_sexo"/>
    <n v="1"/>
    <s v="LMR11M3"/>
    <x v="4"/>
    <x v="1"/>
    <n v="100"/>
    <n v="0.637674379628"/>
    <n v="0"/>
    <x v="0"/>
    <x v="0"/>
    <x v="0"/>
  </r>
  <r>
    <s v="j"/>
    <s v="28M_NE_C.png"/>
    <s v="None"/>
    <n v="1.3"/>
    <n v="0"/>
    <n v="186"/>
    <n v="186"/>
    <n v="186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6M_NE_C.png"/>
    <s v="None"/>
    <n v="1.3"/>
    <n v="0"/>
    <n v="187"/>
    <n v="187"/>
    <n v="187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9F_NE_C.png"/>
    <s v="space"/>
    <n v="0.8"/>
    <n v="0"/>
    <n v="188"/>
    <n v="188"/>
    <n v="188"/>
    <s v="space"/>
    <n v="1"/>
    <n v="0.56473196018500005"/>
    <s v="2019_Feb_22_1755"/>
    <n v="59.923873916776003"/>
    <s v="C_sexo"/>
    <n v="1"/>
    <s v="LMR11M3"/>
    <x v="4"/>
    <x v="1"/>
    <n v="100"/>
    <n v="0.56473196018500005"/>
    <n v="0"/>
    <x v="0"/>
    <x v="0"/>
    <x v="0"/>
  </r>
  <r>
    <s v="j"/>
    <s v="37M_NE_C.png"/>
    <s v="None"/>
    <n v="0.8"/>
    <n v="0"/>
    <n v="189"/>
    <n v="189"/>
    <n v="189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6M_NE_C.png"/>
    <s v="None"/>
    <n v="1.3"/>
    <n v="0"/>
    <n v="190"/>
    <n v="190"/>
    <n v="190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2F_NE_C.png"/>
    <s v="space"/>
    <n v="0.8"/>
    <n v="0"/>
    <n v="191"/>
    <n v="191"/>
    <n v="191"/>
    <s v="space"/>
    <n v="1"/>
    <n v="0.56467600678999996"/>
    <s v="2019_Feb_22_1755"/>
    <n v="59.923873916776003"/>
    <s v="C_sexo"/>
    <n v="1"/>
    <s v="LMR11M3"/>
    <x v="4"/>
    <x v="1"/>
    <n v="100"/>
    <n v="0.56467600678999996"/>
    <n v="0"/>
    <x v="0"/>
    <x v="0"/>
    <x v="0"/>
  </r>
  <r>
    <s v="j"/>
    <s v="34M_NE_C.png"/>
    <s v="None"/>
    <n v="1.3"/>
    <n v="0"/>
    <n v="192"/>
    <n v="192"/>
    <n v="192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5M_NE_C.png"/>
    <s v="None"/>
    <n v="0.8"/>
    <n v="0"/>
    <n v="193"/>
    <n v="193"/>
    <n v="193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28M_NE_C.png"/>
    <s v="None"/>
    <n v="0.8"/>
    <n v="0"/>
    <n v="194"/>
    <n v="194"/>
    <n v="194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9F_NE_C.png"/>
    <s v="space"/>
    <n v="1.3"/>
    <n v="0"/>
    <n v="195"/>
    <n v="195"/>
    <n v="195"/>
    <s v="space"/>
    <n v="1"/>
    <n v="0.54950394900499999"/>
    <s v="2019_Feb_22_1755"/>
    <n v="59.923873916776003"/>
    <s v="C_sexo"/>
    <n v="1"/>
    <s v="LMR11M3"/>
    <x v="4"/>
    <x v="1"/>
    <n v="100"/>
    <n v="0.54950394900499999"/>
    <n v="0"/>
    <x v="0"/>
    <x v="0"/>
    <x v="0"/>
  </r>
  <r>
    <s v="j"/>
    <s v="32M_NE_C.png"/>
    <s v="None"/>
    <n v="1.3"/>
    <n v="0"/>
    <n v="196"/>
    <n v="196"/>
    <n v="196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j"/>
    <s v="37M_NE_C.png"/>
    <s v="None"/>
    <n v="0.8"/>
    <n v="0"/>
    <n v="197"/>
    <n v="197"/>
    <n v="197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i"/>
    <s v="01F_NE_C.png"/>
    <s v="space"/>
    <n v="1.3"/>
    <n v="0"/>
    <n v="198"/>
    <n v="198"/>
    <n v="198"/>
    <s v="space"/>
    <n v="1"/>
    <n v="0.49937970889700001"/>
    <s v="2019_Feb_22_1755"/>
    <n v="59.923873916776003"/>
    <s v="C_sexo"/>
    <n v="1"/>
    <s v="LMR11M3"/>
    <x v="4"/>
    <x v="1"/>
    <n v="100"/>
    <n v="0.49937970889700001"/>
    <n v="0"/>
    <x v="0"/>
    <x v="0"/>
    <x v="0"/>
  </r>
  <r>
    <s v="j"/>
    <s v="28M_NE_C.png"/>
    <s v="None"/>
    <n v="0.8"/>
    <n v="0"/>
    <n v="199"/>
    <n v="199"/>
    <n v="199"/>
    <s v="None"/>
    <n v="1"/>
    <m/>
    <s v="2019_Feb_22_1755"/>
    <n v="59.923873916776003"/>
    <s v="C_sexo"/>
    <n v="1"/>
    <s v="LMR11M3"/>
    <x v="4"/>
    <x v="0"/>
    <n v="100"/>
    <s v=""/>
    <n v="0"/>
    <x v="0"/>
    <x v="0"/>
    <x v="0"/>
  </r>
  <r>
    <s v="f"/>
    <s v="34M_NE_O.png"/>
    <s v="None"/>
    <n v="1.3"/>
    <n v="0"/>
    <n v="0"/>
    <n v="0"/>
    <n v="0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01F_SA_C.png"/>
    <s v="space"/>
    <n v="1.3"/>
    <n v="0"/>
    <n v="1"/>
    <n v="1"/>
    <n v="1"/>
    <s v="space"/>
    <n v="1"/>
    <n v="0.63980955863400002"/>
    <s v="2019_Feb_22_1806"/>
    <n v="59.897373193039002"/>
    <s v="C_Tristeza"/>
    <n v="1"/>
    <s v="LMR11M4"/>
    <x v="0"/>
    <x v="1"/>
    <n v="100"/>
    <n v="0.63980955863400002"/>
    <n v="0"/>
    <x v="0"/>
    <x v="1"/>
    <x v="0"/>
  </r>
  <r>
    <s v="f"/>
    <s v="26M_NE_C.png"/>
    <s v="None"/>
    <n v="1.3"/>
    <n v="0"/>
    <n v="2"/>
    <n v="2"/>
    <n v="2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26M_NE_C.png"/>
    <s v="None"/>
    <n v="0.8"/>
    <n v="0"/>
    <n v="3"/>
    <n v="3"/>
    <n v="3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25M_NE_C.png"/>
    <s v="None"/>
    <n v="1.3"/>
    <n v="0"/>
    <n v="4"/>
    <n v="4"/>
    <n v="4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02F_SA_C.png"/>
    <s v="space"/>
    <n v="0.8"/>
    <n v="0"/>
    <n v="5"/>
    <n v="5"/>
    <n v="5"/>
    <s v="space"/>
    <n v="1"/>
    <n v="0.686348790303"/>
    <s v="2019_Feb_22_1806"/>
    <n v="59.897373193039002"/>
    <s v="C_Tristeza"/>
    <n v="1"/>
    <s v="LMR11M4"/>
    <x v="0"/>
    <x v="1"/>
    <n v="100"/>
    <n v="0.686348790303"/>
    <n v="0"/>
    <x v="0"/>
    <x v="1"/>
    <x v="0"/>
  </r>
  <r>
    <s v="f"/>
    <s v="09F_NE_C.png"/>
    <s v="None"/>
    <n v="1.3"/>
    <n v="0"/>
    <n v="6"/>
    <n v="6"/>
    <n v="6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25M_SA_C.png"/>
    <s v="space"/>
    <n v="0.8"/>
    <n v="0"/>
    <n v="7"/>
    <n v="7"/>
    <n v="7"/>
    <s v="space"/>
    <n v="1"/>
    <n v="1.0245156614099999"/>
    <s v="2019_Feb_22_1806"/>
    <n v="59.897373193039002"/>
    <s v="C_Tristeza"/>
    <n v="1"/>
    <s v="LMR11M4"/>
    <x v="0"/>
    <x v="1"/>
    <n v="100"/>
    <n v="1.0245156614099999"/>
    <n v="0"/>
    <x v="0"/>
    <x v="1"/>
    <x v="0"/>
  </r>
  <r>
    <s v="f"/>
    <s v="09F_NE_C.png"/>
    <s v="None"/>
    <n v="1.3"/>
    <n v="0"/>
    <n v="8"/>
    <n v="8"/>
    <n v="8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03F_SA_C.png"/>
    <s v="space"/>
    <n v="1.3"/>
    <n v="0"/>
    <n v="9"/>
    <n v="9"/>
    <n v="9"/>
    <s v="space"/>
    <n v="1"/>
    <n v="0.90319548547299999"/>
    <s v="2019_Feb_22_1806"/>
    <n v="59.897373193039002"/>
    <s v="C_Tristeza"/>
    <n v="1"/>
    <s v="LMR11M4"/>
    <x v="0"/>
    <x v="1"/>
    <n v="100"/>
    <n v="0.90319548547299999"/>
    <n v="0"/>
    <x v="0"/>
    <x v="1"/>
    <x v="0"/>
  </r>
  <r>
    <s v="f"/>
    <s v="07F_NE_C.png"/>
    <s v="None"/>
    <n v="0.8"/>
    <n v="0"/>
    <n v="10"/>
    <n v="10"/>
    <n v="10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24M_NE_C.png"/>
    <s v="None"/>
    <n v="0.8"/>
    <n v="0"/>
    <n v="11"/>
    <n v="11"/>
    <n v="11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1F_NE_C.png"/>
    <s v="None"/>
    <n v="1.3"/>
    <n v="0"/>
    <n v="12"/>
    <n v="12"/>
    <n v="12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10F_NE_O.png"/>
    <s v="None"/>
    <n v="1.3"/>
    <n v="0"/>
    <n v="13"/>
    <n v="13"/>
    <n v="13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10F_SA_C.png"/>
    <s v="space"/>
    <n v="0.8"/>
    <n v="0"/>
    <n v="14"/>
    <n v="14"/>
    <n v="14"/>
    <s v="space"/>
    <n v="1"/>
    <n v="0.48898788401900001"/>
    <s v="2019_Feb_22_1806"/>
    <n v="59.897373193039002"/>
    <s v="C_Tristeza"/>
    <n v="1"/>
    <s v="LMR11M4"/>
    <x v="0"/>
    <x v="1"/>
    <n v="100"/>
    <n v="0.48898788401900001"/>
    <n v="0"/>
    <x v="0"/>
    <x v="1"/>
    <x v="0"/>
  </r>
  <r>
    <s v="f"/>
    <s v="25M_NE_C.png"/>
    <s v="None"/>
    <n v="0.8"/>
    <n v="0"/>
    <n v="15"/>
    <n v="15"/>
    <n v="15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34M_SA_C.png"/>
    <s v="space"/>
    <n v="0.8"/>
    <n v="0"/>
    <n v="16"/>
    <n v="16"/>
    <n v="16"/>
    <s v="space"/>
    <n v="1"/>
    <n v="0.64751891745300005"/>
    <s v="2019_Feb_22_1806"/>
    <n v="59.897373193039002"/>
    <s v="C_Tristeza"/>
    <n v="1"/>
    <s v="LMR11M4"/>
    <x v="0"/>
    <x v="1"/>
    <n v="100"/>
    <n v="0.64751891745300005"/>
    <n v="0"/>
    <x v="0"/>
    <x v="1"/>
    <x v="0"/>
  </r>
  <r>
    <s v="f"/>
    <s v="05F_NE_O.png"/>
    <s v="None"/>
    <n v="1.3"/>
    <n v="0"/>
    <n v="17"/>
    <n v="17"/>
    <n v="17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2F_NE_C.png"/>
    <s v="None"/>
    <n v="1.3"/>
    <n v="0"/>
    <n v="18"/>
    <n v="18"/>
    <n v="18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3F_NE_C.png"/>
    <s v="None"/>
    <n v="0.8"/>
    <n v="0"/>
    <n v="19"/>
    <n v="19"/>
    <n v="19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34M_SA_C.png"/>
    <s v="space"/>
    <n v="1.3"/>
    <n v="0"/>
    <n v="20"/>
    <n v="20"/>
    <n v="20"/>
    <s v="space"/>
    <n v="1"/>
    <n v="0.67123301746300001"/>
    <s v="2019_Feb_22_1806"/>
    <n v="59.897373193039002"/>
    <s v="C_Tristeza"/>
    <n v="1"/>
    <s v="LMR11M4"/>
    <x v="0"/>
    <x v="1"/>
    <n v="100"/>
    <n v="0.67123301746300001"/>
    <n v="0"/>
    <x v="0"/>
    <x v="1"/>
    <x v="0"/>
  </r>
  <r>
    <s v="f"/>
    <s v="05F_NE_O.png"/>
    <s v="None"/>
    <n v="0.8"/>
    <n v="0"/>
    <n v="21"/>
    <n v="21"/>
    <n v="21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29M_SA_C.png"/>
    <s v="space"/>
    <n v="0.8"/>
    <n v="0"/>
    <n v="22"/>
    <n v="22"/>
    <n v="22"/>
    <s v="None"/>
    <n v="0"/>
    <m/>
    <s v="2019_Feb_22_1806"/>
    <n v="59.897373193039002"/>
    <s v="C_Tristeza"/>
    <n v="1"/>
    <s v="LMR11M4"/>
    <x v="0"/>
    <x v="1"/>
    <n v="0"/>
    <s v=""/>
    <n v="1"/>
    <x v="0"/>
    <x v="1"/>
    <x v="0"/>
  </r>
  <r>
    <s v="f"/>
    <s v="03F_NE_C.png"/>
    <s v="None"/>
    <n v="0.8"/>
    <n v="0"/>
    <n v="23"/>
    <n v="23"/>
    <n v="23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10F_NE_O.png"/>
    <s v="None"/>
    <n v="0.8"/>
    <n v="0"/>
    <n v="24"/>
    <n v="24"/>
    <n v="24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5F_NE_O.png"/>
    <s v="None"/>
    <n v="1.3"/>
    <n v="0"/>
    <n v="25"/>
    <n v="25"/>
    <n v="25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03F_SA_C.png"/>
    <s v="space"/>
    <n v="1.3"/>
    <n v="0"/>
    <n v="26"/>
    <n v="26"/>
    <n v="26"/>
    <s v="space"/>
    <n v="1"/>
    <n v="0.65445518819600002"/>
    <s v="2019_Feb_22_1806"/>
    <n v="59.897373193039002"/>
    <s v="C_Tristeza"/>
    <n v="1"/>
    <s v="LMR11M4"/>
    <x v="0"/>
    <x v="1"/>
    <n v="100"/>
    <n v="0.65445518819600002"/>
    <n v="0"/>
    <x v="0"/>
    <x v="1"/>
    <x v="0"/>
  </r>
  <r>
    <s v="f"/>
    <s v="25M_NE_C.png"/>
    <s v="None"/>
    <n v="0.8"/>
    <n v="0"/>
    <n v="27"/>
    <n v="27"/>
    <n v="27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26M_NE_C.png"/>
    <s v="None"/>
    <n v="1.3"/>
    <n v="0"/>
    <n v="28"/>
    <n v="28"/>
    <n v="28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7F_NE_C.png"/>
    <s v="None"/>
    <n v="0.8"/>
    <n v="0"/>
    <n v="29"/>
    <n v="29"/>
    <n v="29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05F_SA_C.png"/>
    <s v="space"/>
    <n v="0.8"/>
    <n v="0"/>
    <n v="30"/>
    <n v="30"/>
    <n v="30"/>
    <s v="space"/>
    <n v="1"/>
    <n v="0.50893487688200001"/>
    <s v="2019_Feb_22_1806"/>
    <n v="59.897373193039002"/>
    <s v="C_Tristeza"/>
    <n v="1"/>
    <s v="LMR11M4"/>
    <x v="0"/>
    <x v="1"/>
    <n v="100"/>
    <n v="0.50893487688200001"/>
    <n v="0"/>
    <x v="0"/>
    <x v="1"/>
    <x v="0"/>
  </r>
  <r>
    <s v="f"/>
    <s v="07F_NE_C.png"/>
    <s v="None"/>
    <n v="0.8"/>
    <n v="0"/>
    <n v="31"/>
    <n v="31"/>
    <n v="31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02F_SA_C.png"/>
    <s v="space"/>
    <n v="1.3"/>
    <n v="0"/>
    <n v="32"/>
    <n v="32"/>
    <n v="32"/>
    <s v="space"/>
    <n v="1"/>
    <n v="0.59044582536400003"/>
    <s v="2019_Feb_22_1806"/>
    <n v="59.897373193039002"/>
    <s v="C_Tristeza"/>
    <n v="1"/>
    <s v="LMR11M4"/>
    <x v="0"/>
    <x v="1"/>
    <n v="100"/>
    <n v="0.59044582536400003"/>
    <n v="0"/>
    <x v="0"/>
    <x v="1"/>
    <x v="0"/>
  </r>
  <r>
    <s v="f"/>
    <s v="07F_NE_C.png"/>
    <s v="None"/>
    <n v="0.8"/>
    <n v="0"/>
    <n v="33"/>
    <n v="33"/>
    <n v="33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02F_SA_C.png"/>
    <s v="space"/>
    <n v="1.3"/>
    <n v="0"/>
    <n v="34"/>
    <n v="34"/>
    <n v="34"/>
    <s v="space"/>
    <n v="1"/>
    <n v="0.49441671604300003"/>
    <s v="2019_Feb_22_1806"/>
    <n v="59.897373193039002"/>
    <s v="C_Tristeza"/>
    <n v="1"/>
    <s v="LMR11M4"/>
    <x v="0"/>
    <x v="1"/>
    <n v="100"/>
    <n v="0.49441671604300003"/>
    <n v="0"/>
    <x v="0"/>
    <x v="1"/>
    <x v="0"/>
  </r>
  <r>
    <s v="f"/>
    <s v="10F_NE_O.png"/>
    <s v="None"/>
    <n v="0.8"/>
    <n v="0"/>
    <n v="35"/>
    <n v="35"/>
    <n v="35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5F_NE_O.png"/>
    <s v="None"/>
    <n v="0.8"/>
    <n v="0"/>
    <n v="36"/>
    <n v="36"/>
    <n v="36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3F_NE_C.png"/>
    <s v="None"/>
    <n v="1.3"/>
    <n v="0"/>
    <n v="37"/>
    <n v="37"/>
    <n v="37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26M_SA_C.png"/>
    <s v="space"/>
    <n v="0.8"/>
    <n v="0"/>
    <n v="38"/>
    <n v="38"/>
    <n v="38"/>
    <s v="space"/>
    <n v="1"/>
    <n v="0.554685127921"/>
    <s v="2019_Feb_22_1806"/>
    <n v="59.897373193039002"/>
    <s v="C_Tristeza"/>
    <n v="1"/>
    <s v="LMR11M4"/>
    <x v="0"/>
    <x v="1"/>
    <n v="100"/>
    <n v="0.554685127921"/>
    <n v="0"/>
    <x v="0"/>
    <x v="1"/>
    <x v="0"/>
  </r>
  <r>
    <s v="f"/>
    <s v="27M_NE_C.png"/>
    <s v="None"/>
    <n v="0.8"/>
    <n v="0"/>
    <n v="39"/>
    <n v="39"/>
    <n v="39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36M_NE_O.png"/>
    <s v="None"/>
    <n v="0.8"/>
    <n v="0"/>
    <n v="40"/>
    <n v="40"/>
    <n v="40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29M_NE_O.png"/>
    <s v="None"/>
    <n v="0.8"/>
    <n v="0"/>
    <n v="41"/>
    <n v="41"/>
    <n v="41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1F_NE_C.png"/>
    <s v="None"/>
    <n v="1.3"/>
    <n v="0"/>
    <n v="42"/>
    <n v="42"/>
    <n v="42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25M_SA_C.png"/>
    <s v="space"/>
    <n v="0.8"/>
    <n v="0"/>
    <n v="43"/>
    <n v="43"/>
    <n v="43"/>
    <s v="space"/>
    <n v="1"/>
    <n v="0.47424392122800002"/>
    <s v="2019_Feb_22_1806"/>
    <n v="59.897373193039002"/>
    <s v="C_Tristeza"/>
    <n v="1"/>
    <s v="LMR11M4"/>
    <x v="0"/>
    <x v="1"/>
    <n v="100"/>
    <n v="0.47424392122800002"/>
    <n v="0"/>
    <x v="0"/>
    <x v="1"/>
    <x v="0"/>
  </r>
  <r>
    <s v="f"/>
    <s v="03F_NE_C.png"/>
    <s v="None"/>
    <n v="0.8"/>
    <n v="0"/>
    <n v="44"/>
    <n v="44"/>
    <n v="44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10F_NE_O.png"/>
    <s v="None"/>
    <n v="0.8"/>
    <n v="0"/>
    <n v="45"/>
    <n v="45"/>
    <n v="45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26M_NE_C.png"/>
    <s v="None"/>
    <n v="1.3"/>
    <n v="0"/>
    <n v="46"/>
    <n v="46"/>
    <n v="46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27M_SA_C.png"/>
    <s v="space"/>
    <n v="1.3"/>
    <n v="0"/>
    <n v="47"/>
    <n v="47"/>
    <n v="47"/>
    <s v="space"/>
    <n v="1"/>
    <n v="0.50514558749299998"/>
    <s v="2019_Feb_22_1806"/>
    <n v="59.897373193039002"/>
    <s v="C_Tristeza"/>
    <n v="1"/>
    <s v="LMR11M4"/>
    <x v="0"/>
    <x v="1"/>
    <n v="100"/>
    <n v="0.50514558749299998"/>
    <n v="0"/>
    <x v="0"/>
    <x v="1"/>
    <x v="0"/>
  </r>
  <r>
    <s v="f"/>
    <s v="27M_NE_C.png"/>
    <s v="None"/>
    <n v="0.8"/>
    <n v="0"/>
    <n v="48"/>
    <n v="48"/>
    <n v="48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25M_NE_C.png"/>
    <s v="None"/>
    <n v="1.3"/>
    <n v="0"/>
    <n v="49"/>
    <n v="49"/>
    <n v="49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26M_NE_C.png"/>
    <s v="None"/>
    <n v="0.8"/>
    <n v="0"/>
    <n v="50"/>
    <n v="50"/>
    <n v="50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1F_NE_C.png"/>
    <s v="None"/>
    <n v="1.3"/>
    <n v="0"/>
    <n v="51"/>
    <n v="51"/>
    <n v="51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5F_NE_O.png"/>
    <s v="None"/>
    <n v="1.3"/>
    <n v="0"/>
    <n v="52"/>
    <n v="52"/>
    <n v="52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27M_NE_C.png"/>
    <s v="None"/>
    <n v="0.8"/>
    <n v="0"/>
    <n v="53"/>
    <n v="53"/>
    <n v="53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30M_SA_C.png"/>
    <s v="space"/>
    <n v="0.8"/>
    <n v="0"/>
    <n v="54"/>
    <n v="54"/>
    <n v="54"/>
    <s v="space"/>
    <n v="1"/>
    <n v="0.47147073782999999"/>
    <s v="2019_Feb_22_1806"/>
    <n v="59.897373193039002"/>
    <s v="C_Tristeza"/>
    <n v="1"/>
    <s v="LMR11M4"/>
    <x v="0"/>
    <x v="1"/>
    <n v="100"/>
    <n v="0.47147073782999999"/>
    <n v="0"/>
    <x v="0"/>
    <x v="1"/>
    <x v="0"/>
  </r>
  <r>
    <s v="f"/>
    <s v="02F_NE_C.png"/>
    <s v="None"/>
    <n v="0.8"/>
    <n v="0"/>
    <n v="55"/>
    <n v="55"/>
    <n v="55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3F_NE_C.png"/>
    <s v="None"/>
    <n v="1.3"/>
    <n v="0"/>
    <n v="56"/>
    <n v="56"/>
    <n v="56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1F_NE_C.png"/>
    <s v="None"/>
    <n v="0.8"/>
    <n v="0"/>
    <n v="57"/>
    <n v="57"/>
    <n v="57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01F_SA_C.png"/>
    <s v="space"/>
    <n v="1.3"/>
    <n v="0"/>
    <n v="58"/>
    <n v="58"/>
    <n v="58"/>
    <s v="None"/>
    <n v="0"/>
    <m/>
    <s v="2019_Feb_22_1806"/>
    <n v="59.897373193039002"/>
    <s v="C_Tristeza"/>
    <n v="1"/>
    <s v="LMR11M4"/>
    <x v="0"/>
    <x v="1"/>
    <n v="0"/>
    <s v=""/>
    <n v="1"/>
    <x v="0"/>
    <x v="1"/>
    <x v="0"/>
  </r>
  <r>
    <s v="f"/>
    <s v="29M_NE_O.png"/>
    <s v="None"/>
    <n v="1.3"/>
    <n v="0"/>
    <n v="59"/>
    <n v="59"/>
    <n v="59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30M_SA_C.png"/>
    <s v="space"/>
    <n v="1.3"/>
    <n v="0"/>
    <n v="60"/>
    <n v="60"/>
    <n v="60"/>
    <s v="space"/>
    <n v="1"/>
    <n v="0.49049035646"/>
    <s v="2019_Feb_22_1806"/>
    <n v="59.897373193039002"/>
    <s v="C_Tristeza"/>
    <n v="1"/>
    <s v="LMR11M4"/>
    <x v="0"/>
    <x v="1"/>
    <n v="100"/>
    <n v="0.49049035646"/>
    <n v="0"/>
    <x v="0"/>
    <x v="1"/>
    <x v="0"/>
  </r>
  <r>
    <s v="f"/>
    <s v="30M_NE_O.png"/>
    <s v="None"/>
    <n v="1.3"/>
    <n v="0"/>
    <n v="61"/>
    <n v="61"/>
    <n v="61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10F_NE_O.png"/>
    <s v="None"/>
    <n v="0.8"/>
    <n v="0"/>
    <n v="62"/>
    <n v="62"/>
    <n v="62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06F_SA_C.png"/>
    <s v="space"/>
    <n v="0.8"/>
    <n v="0"/>
    <n v="63"/>
    <n v="63"/>
    <n v="63"/>
    <s v="space"/>
    <n v="1"/>
    <n v="0.639787044842"/>
    <s v="2019_Feb_22_1806"/>
    <n v="59.897373193039002"/>
    <s v="C_Tristeza"/>
    <n v="1"/>
    <s v="LMR11M4"/>
    <x v="0"/>
    <x v="1"/>
    <n v="100"/>
    <n v="0.639787044842"/>
    <n v="0"/>
    <x v="0"/>
    <x v="1"/>
    <x v="0"/>
  </r>
  <r>
    <s v="f"/>
    <s v="02F_NE_C.png"/>
    <s v="None"/>
    <n v="0.8"/>
    <n v="0"/>
    <n v="64"/>
    <n v="64"/>
    <n v="64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36M_NE_O.png"/>
    <s v="None"/>
    <n v="1.3"/>
    <n v="0"/>
    <n v="65"/>
    <n v="65"/>
    <n v="65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29M_NE_O.png"/>
    <s v="None"/>
    <n v="1.3"/>
    <n v="0"/>
    <n v="66"/>
    <n v="66"/>
    <n v="66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29M_NE_O.png"/>
    <s v="None"/>
    <n v="0.8"/>
    <n v="0"/>
    <n v="67"/>
    <n v="67"/>
    <n v="67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3F_NE_C.png"/>
    <s v="None"/>
    <n v="1.3"/>
    <n v="0"/>
    <n v="68"/>
    <n v="68"/>
    <n v="68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25M_SA_C.png"/>
    <s v="space"/>
    <n v="1.3"/>
    <n v="0"/>
    <n v="69"/>
    <n v="69"/>
    <n v="69"/>
    <s v="space"/>
    <n v="1"/>
    <n v="0.416557325516"/>
    <s v="2019_Feb_22_1806"/>
    <n v="59.897373193039002"/>
    <s v="C_Tristeza"/>
    <n v="1"/>
    <s v="LMR11M4"/>
    <x v="0"/>
    <x v="1"/>
    <n v="100"/>
    <n v="0.416557325516"/>
    <n v="0"/>
    <x v="0"/>
    <x v="1"/>
    <x v="0"/>
  </r>
  <r>
    <s v="f"/>
    <s v="05F_NE_O.png"/>
    <s v="None"/>
    <n v="0.8"/>
    <n v="0"/>
    <n v="70"/>
    <n v="70"/>
    <n v="70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1F_NE_C.png"/>
    <s v="None"/>
    <n v="0.8"/>
    <n v="0"/>
    <n v="71"/>
    <n v="71"/>
    <n v="71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5F_NE_O.png"/>
    <s v="None"/>
    <n v="0.8"/>
    <n v="0"/>
    <n v="72"/>
    <n v="72"/>
    <n v="72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29M_SA_C.png"/>
    <s v="space"/>
    <n v="1.3"/>
    <n v="0"/>
    <n v="73"/>
    <n v="73"/>
    <n v="73"/>
    <s v="space"/>
    <n v="1"/>
    <n v="0.67204153165199998"/>
    <s v="2019_Feb_22_1806"/>
    <n v="59.897373193039002"/>
    <s v="C_Tristeza"/>
    <n v="1"/>
    <s v="LMR11M4"/>
    <x v="0"/>
    <x v="1"/>
    <n v="100"/>
    <n v="0.67204153165199998"/>
    <n v="0"/>
    <x v="0"/>
    <x v="1"/>
    <x v="0"/>
  </r>
  <r>
    <s v="f"/>
    <s v="34M_NE_O.png"/>
    <s v="None"/>
    <n v="1.3"/>
    <n v="0"/>
    <n v="74"/>
    <n v="74"/>
    <n v="74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25M_NE_C.png"/>
    <s v="None"/>
    <n v="1.3"/>
    <n v="0"/>
    <n v="75"/>
    <n v="75"/>
    <n v="75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9F_NE_C.png"/>
    <s v="None"/>
    <n v="0.8"/>
    <n v="0"/>
    <n v="76"/>
    <n v="76"/>
    <n v="76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26M_NE_C.png"/>
    <s v="None"/>
    <n v="1.3"/>
    <n v="0"/>
    <n v="77"/>
    <n v="77"/>
    <n v="77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1F_NE_C.png"/>
    <s v="None"/>
    <n v="0.8"/>
    <n v="0"/>
    <n v="78"/>
    <n v="78"/>
    <n v="78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24M_SA_C.png"/>
    <s v="space"/>
    <n v="1.3"/>
    <n v="0"/>
    <n v="79"/>
    <n v="79"/>
    <n v="79"/>
    <s v="space"/>
    <n v="1"/>
    <n v="0.73810694413300004"/>
    <s v="2019_Feb_22_1806"/>
    <n v="59.897373193039002"/>
    <s v="C_Tristeza"/>
    <n v="1"/>
    <s v="LMR11M4"/>
    <x v="0"/>
    <x v="1"/>
    <n v="100"/>
    <n v="0.73810694413300004"/>
    <n v="0"/>
    <x v="0"/>
    <x v="1"/>
    <x v="0"/>
  </r>
  <r>
    <s v="f"/>
    <s v="29M_NE_O.png"/>
    <s v="None"/>
    <n v="1.3"/>
    <n v="0"/>
    <n v="80"/>
    <n v="80"/>
    <n v="80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9F_NE_C.png"/>
    <s v="None"/>
    <n v="0.8"/>
    <n v="0"/>
    <n v="81"/>
    <n v="81"/>
    <n v="81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36M_NE_O.png"/>
    <s v="None"/>
    <n v="1.3"/>
    <n v="0"/>
    <n v="82"/>
    <n v="82"/>
    <n v="82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06F_SA_C.png"/>
    <s v="space"/>
    <n v="0.8"/>
    <n v="0"/>
    <n v="83"/>
    <n v="83"/>
    <n v="83"/>
    <s v="space"/>
    <n v="1"/>
    <n v="0.61502406140800003"/>
    <s v="2019_Feb_22_1806"/>
    <n v="59.897373193039002"/>
    <s v="C_Tristeza"/>
    <n v="1"/>
    <s v="LMR11M4"/>
    <x v="0"/>
    <x v="1"/>
    <n v="100"/>
    <n v="0.61502406140800003"/>
    <n v="0"/>
    <x v="0"/>
    <x v="1"/>
    <x v="0"/>
  </r>
  <r>
    <s v="f"/>
    <s v="06F_NE_O.png"/>
    <s v="None"/>
    <n v="1.3"/>
    <n v="0"/>
    <n v="84"/>
    <n v="84"/>
    <n v="84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26M_NE_C.png"/>
    <s v="None"/>
    <n v="0.8"/>
    <n v="0"/>
    <n v="85"/>
    <n v="85"/>
    <n v="85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25M_SA_C.png"/>
    <s v="space"/>
    <n v="0.8"/>
    <n v="0"/>
    <n v="86"/>
    <n v="86"/>
    <n v="86"/>
    <s v="space"/>
    <n v="1"/>
    <n v="0.54164758790300005"/>
    <s v="2019_Feb_22_1806"/>
    <n v="59.897373193039002"/>
    <s v="C_Tristeza"/>
    <n v="1"/>
    <s v="LMR11M4"/>
    <x v="0"/>
    <x v="1"/>
    <n v="100"/>
    <n v="0.54164758790300005"/>
    <n v="0"/>
    <x v="0"/>
    <x v="1"/>
    <x v="0"/>
  </r>
  <r>
    <s v="f"/>
    <s v="24M_NE_C.png"/>
    <s v="None"/>
    <n v="1.3"/>
    <n v="0"/>
    <n v="87"/>
    <n v="87"/>
    <n v="87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27M_NE_C.png"/>
    <s v="None"/>
    <n v="1.3"/>
    <n v="0"/>
    <n v="88"/>
    <n v="88"/>
    <n v="88"/>
    <s v="space"/>
    <n v="0"/>
    <n v="0.60715147759800003"/>
    <s v="2019_Feb_22_1806"/>
    <n v="59.897373193039002"/>
    <s v="C_Tristeza"/>
    <n v="1"/>
    <s v="LMR11M4"/>
    <x v="0"/>
    <x v="0"/>
    <n v="0"/>
    <s v=""/>
    <n v="1"/>
    <x v="0"/>
    <x v="1"/>
    <x v="0"/>
  </r>
  <r>
    <s v="f"/>
    <s v="06F_NE_O.png"/>
    <s v="None"/>
    <n v="0.8"/>
    <n v="0"/>
    <n v="89"/>
    <n v="89"/>
    <n v="89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06F_SA_C.png"/>
    <s v="space"/>
    <n v="0.8"/>
    <n v="0"/>
    <n v="90"/>
    <n v="90"/>
    <n v="90"/>
    <s v="space"/>
    <n v="1"/>
    <n v="0.69356052530900003"/>
    <s v="2019_Feb_22_1806"/>
    <n v="59.897373193039002"/>
    <s v="C_Tristeza"/>
    <n v="1"/>
    <s v="LMR11M4"/>
    <x v="0"/>
    <x v="1"/>
    <n v="100"/>
    <n v="0.69356052530900003"/>
    <n v="0"/>
    <x v="0"/>
    <x v="1"/>
    <x v="0"/>
  </r>
  <r>
    <s v="f"/>
    <s v="09F_NE_C.png"/>
    <s v="None"/>
    <n v="0.8"/>
    <n v="0"/>
    <n v="91"/>
    <n v="91"/>
    <n v="91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24M_NE_C.png"/>
    <s v="None"/>
    <n v="1.3"/>
    <n v="0"/>
    <n v="92"/>
    <n v="92"/>
    <n v="92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29M_NE_O.png"/>
    <s v="None"/>
    <n v="0.8"/>
    <n v="0"/>
    <n v="93"/>
    <n v="93"/>
    <n v="93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01F_SA_C.png"/>
    <s v="space"/>
    <n v="0.8"/>
    <n v="0"/>
    <n v="94"/>
    <n v="94"/>
    <n v="94"/>
    <s v="space"/>
    <n v="1"/>
    <n v="0.55866214400199998"/>
    <s v="2019_Feb_22_1806"/>
    <n v="59.897373193039002"/>
    <s v="C_Tristeza"/>
    <n v="1"/>
    <s v="LMR11M4"/>
    <x v="0"/>
    <x v="1"/>
    <n v="100"/>
    <n v="0.55866214400199998"/>
    <n v="0"/>
    <x v="0"/>
    <x v="1"/>
    <x v="0"/>
  </r>
  <r>
    <s v="f"/>
    <s v="30M_NE_O.png"/>
    <s v="None"/>
    <n v="0.8"/>
    <n v="0"/>
    <n v="95"/>
    <n v="95"/>
    <n v="95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27M_NE_C.png"/>
    <s v="None"/>
    <n v="1.3"/>
    <n v="0"/>
    <n v="96"/>
    <n v="96"/>
    <n v="96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34M_SA_C.png"/>
    <s v="space"/>
    <n v="1.3"/>
    <n v="0"/>
    <n v="97"/>
    <n v="97"/>
    <n v="97"/>
    <s v="space"/>
    <n v="1"/>
    <n v="0.57384678302299996"/>
    <s v="2019_Feb_22_1806"/>
    <n v="59.897373193039002"/>
    <s v="C_Tristeza"/>
    <n v="1"/>
    <s v="LMR11M4"/>
    <x v="0"/>
    <x v="1"/>
    <n v="100"/>
    <n v="0.57384678302299996"/>
    <n v="0"/>
    <x v="0"/>
    <x v="1"/>
    <x v="0"/>
  </r>
  <r>
    <s v="f"/>
    <s v="02F_NE_C.png"/>
    <s v="None"/>
    <n v="1.3"/>
    <n v="0"/>
    <n v="98"/>
    <n v="98"/>
    <n v="98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30M_NE_O.png"/>
    <s v="None"/>
    <n v="1.3"/>
    <n v="0"/>
    <n v="99"/>
    <n v="99"/>
    <n v="99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24M_SA_C.png"/>
    <s v="space"/>
    <n v="1.3"/>
    <n v="0"/>
    <n v="100"/>
    <n v="100"/>
    <n v="100"/>
    <s v="space"/>
    <n v="1"/>
    <n v="0.82653231173800001"/>
    <s v="2019_Feb_22_1806"/>
    <n v="59.897373193039002"/>
    <s v="C_Tristeza"/>
    <n v="1"/>
    <s v="LMR11M4"/>
    <x v="0"/>
    <x v="1"/>
    <n v="100"/>
    <n v="0.82653231173800001"/>
    <n v="0"/>
    <x v="0"/>
    <x v="1"/>
    <x v="0"/>
  </r>
  <r>
    <s v="f"/>
    <s v="36M_NE_O.png"/>
    <s v="None"/>
    <n v="1.3"/>
    <n v="0"/>
    <n v="101"/>
    <n v="101"/>
    <n v="101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2F_NE_C.png"/>
    <s v="None"/>
    <n v="1.3"/>
    <n v="0"/>
    <n v="102"/>
    <n v="102"/>
    <n v="102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10F_SA_C.png"/>
    <s v="space"/>
    <n v="1.3"/>
    <n v="0"/>
    <n v="103"/>
    <n v="103"/>
    <n v="103"/>
    <s v="space"/>
    <n v="1"/>
    <n v="0.605334472377"/>
    <s v="2019_Feb_22_1806"/>
    <n v="59.897373193039002"/>
    <s v="C_Tristeza"/>
    <n v="1"/>
    <s v="LMR11M4"/>
    <x v="0"/>
    <x v="1"/>
    <n v="100"/>
    <n v="0.605334472377"/>
    <n v="0"/>
    <x v="0"/>
    <x v="1"/>
    <x v="0"/>
  </r>
  <r>
    <s v="f"/>
    <s v="24M_NE_C.png"/>
    <s v="None"/>
    <n v="1.3"/>
    <n v="0"/>
    <n v="104"/>
    <n v="104"/>
    <n v="104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36M_NE_O.png"/>
    <s v="None"/>
    <n v="1.3"/>
    <n v="0"/>
    <n v="105"/>
    <n v="105"/>
    <n v="105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3F_NE_C.png"/>
    <s v="None"/>
    <n v="1.3"/>
    <n v="0"/>
    <n v="106"/>
    <n v="106"/>
    <n v="106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30M_SA_C.png"/>
    <s v="space"/>
    <n v="0.8"/>
    <n v="0"/>
    <n v="107"/>
    <n v="107"/>
    <n v="107"/>
    <s v="space"/>
    <n v="1"/>
    <n v="0.44016216648700002"/>
    <s v="2019_Feb_22_1806"/>
    <n v="59.897373193039002"/>
    <s v="C_Tristeza"/>
    <n v="1"/>
    <s v="LMR11M4"/>
    <x v="0"/>
    <x v="1"/>
    <n v="100"/>
    <n v="0.44016216648700002"/>
    <n v="0"/>
    <x v="0"/>
    <x v="1"/>
    <x v="0"/>
  </r>
  <r>
    <s v="f"/>
    <s v="36M_NE_O.png"/>
    <s v="None"/>
    <n v="0.8"/>
    <n v="0"/>
    <n v="108"/>
    <n v="108"/>
    <n v="108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09F_SA_C.png"/>
    <s v="space"/>
    <n v="1.3"/>
    <n v="0"/>
    <n v="109"/>
    <n v="109"/>
    <n v="109"/>
    <s v="space"/>
    <n v="1"/>
    <n v="0.55585022317199995"/>
    <s v="2019_Feb_22_1806"/>
    <n v="59.897373193039002"/>
    <s v="C_Tristeza"/>
    <n v="1"/>
    <s v="LMR11M4"/>
    <x v="0"/>
    <x v="1"/>
    <n v="100"/>
    <n v="0.55585022317199995"/>
    <n v="0"/>
    <x v="0"/>
    <x v="1"/>
    <x v="0"/>
  </r>
  <r>
    <s v="f"/>
    <s v="10F_NE_O.png"/>
    <s v="None"/>
    <n v="1.3"/>
    <n v="0"/>
    <n v="110"/>
    <n v="110"/>
    <n v="110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1F_NE_C.png"/>
    <s v="None"/>
    <n v="1.3"/>
    <n v="0"/>
    <n v="111"/>
    <n v="111"/>
    <n v="111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30M_NE_O.png"/>
    <s v="None"/>
    <n v="1.3"/>
    <n v="0"/>
    <n v="112"/>
    <n v="112"/>
    <n v="112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05F_SA_C.png"/>
    <s v="space"/>
    <n v="1.3"/>
    <n v="0"/>
    <n v="113"/>
    <n v="113"/>
    <n v="113"/>
    <s v="space"/>
    <n v="1"/>
    <n v="0.48998081358099999"/>
    <s v="2019_Feb_22_1806"/>
    <n v="59.897373193039002"/>
    <s v="C_Tristeza"/>
    <n v="1"/>
    <s v="LMR11M4"/>
    <x v="0"/>
    <x v="1"/>
    <n v="100"/>
    <n v="0.48998081358099999"/>
    <n v="0"/>
    <x v="0"/>
    <x v="1"/>
    <x v="0"/>
  </r>
  <r>
    <s v="f"/>
    <s v="09F_NE_C.png"/>
    <s v="None"/>
    <n v="0.8"/>
    <n v="0"/>
    <n v="114"/>
    <n v="114"/>
    <n v="114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26M_NE_C.png"/>
    <s v="None"/>
    <n v="0.8"/>
    <n v="0"/>
    <n v="115"/>
    <n v="115"/>
    <n v="115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1F_NE_C.png"/>
    <s v="None"/>
    <n v="0.8"/>
    <n v="0"/>
    <n v="116"/>
    <n v="116"/>
    <n v="116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10F_NE_O.png"/>
    <s v="None"/>
    <n v="0.8"/>
    <n v="0"/>
    <n v="117"/>
    <n v="117"/>
    <n v="117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27M_SA_C.png"/>
    <s v="space"/>
    <n v="0.8"/>
    <n v="0"/>
    <n v="118"/>
    <n v="118"/>
    <n v="118"/>
    <s v="space"/>
    <n v="1"/>
    <n v="0.506397426594"/>
    <s v="2019_Feb_22_1806"/>
    <n v="59.897373193039002"/>
    <s v="C_Tristeza"/>
    <n v="1"/>
    <s v="LMR11M4"/>
    <x v="0"/>
    <x v="1"/>
    <n v="100"/>
    <n v="0.506397426594"/>
    <n v="0"/>
    <x v="0"/>
    <x v="1"/>
    <x v="0"/>
  </r>
  <r>
    <s v="f"/>
    <s v="01F_NE_C.png"/>
    <s v="None"/>
    <n v="1.3"/>
    <n v="0"/>
    <n v="119"/>
    <n v="119"/>
    <n v="119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25M_NE_C.png"/>
    <s v="None"/>
    <n v="0.8"/>
    <n v="0"/>
    <n v="120"/>
    <n v="120"/>
    <n v="120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3F_NE_C.png"/>
    <s v="None"/>
    <n v="0.8"/>
    <n v="0"/>
    <n v="121"/>
    <n v="121"/>
    <n v="121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05F_SA_C.png"/>
    <s v="space"/>
    <n v="1.3"/>
    <n v="0"/>
    <n v="122"/>
    <n v="122"/>
    <n v="122"/>
    <s v="space"/>
    <n v="1"/>
    <n v="0.65727836638699999"/>
    <s v="2019_Feb_22_1806"/>
    <n v="59.897373193039002"/>
    <s v="C_Tristeza"/>
    <n v="1"/>
    <s v="LMR11M4"/>
    <x v="0"/>
    <x v="1"/>
    <n v="100"/>
    <n v="0.65727836638699999"/>
    <n v="0"/>
    <x v="0"/>
    <x v="1"/>
    <x v="0"/>
  </r>
  <r>
    <s v="f"/>
    <s v="34M_NE_O.png"/>
    <s v="None"/>
    <n v="1.3"/>
    <n v="0"/>
    <n v="123"/>
    <n v="123"/>
    <n v="123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26M_NE_C.png"/>
    <s v="None"/>
    <n v="1.3"/>
    <n v="0"/>
    <n v="124"/>
    <n v="124"/>
    <n v="124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24M_SA_C.png"/>
    <s v="space"/>
    <n v="1.3"/>
    <n v="0"/>
    <n v="125"/>
    <n v="125"/>
    <n v="125"/>
    <s v="space"/>
    <n v="1"/>
    <n v="0.80845231749099999"/>
    <s v="2019_Feb_22_1806"/>
    <n v="59.897373193039002"/>
    <s v="C_Tristeza"/>
    <n v="1"/>
    <s v="LMR11M4"/>
    <x v="0"/>
    <x v="1"/>
    <n v="100"/>
    <n v="0.80845231749099999"/>
    <n v="0"/>
    <x v="0"/>
    <x v="1"/>
    <x v="0"/>
  </r>
  <r>
    <s v="f"/>
    <s v="34M_NE_O.png"/>
    <s v="None"/>
    <n v="1.3"/>
    <n v="0"/>
    <n v="126"/>
    <n v="126"/>
    <n v="126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7F_NE_C.png"/>
    <s v="None"/>
    <n v="0.8"/>
    <n v="0"/>
    <n v="127"/>
    <n v="127"/>
    <n v="127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36M_SA_C.png"/>
    <s v="space"/>
    <n v="0.8"/>
    <n v="0"/>
    <n v="128"/>
    <n v="128"/>
    <n v="128"/>
    <s v="space"/>
    <n v="1"/>
    <n v="0.50643517077"/>
    <s v="2019_Feb_22_1806"/>
    <n v="59.897373193039002"/>
    <s v="C_Tristeza"/>
    <n v="1"/>
    <s v="LMR11M4"/>
    <x v="0"/>
    <x v="1"/>
    <n v="100"/>
    <n v="0.50643517077"/>
    <n v="0"/>
    <x v="0"/>
    <x v="1"/>
    <x v="0"/>
  </r>
  <r>
    <s v="f"/>
    <s v="06F_NE_O.png"/>
    <s v="None"/>
    <n v="1.3"/>
    <n v="0"/>
    <n v="129"/>
    <n v="129"/>
    <n v="129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2F_NE_C.png"/>
    <s v="None"/>
    <n v="1.3"/>
    <n v="0"/>
    <n v="130"/>
    <n v="130"/>
    <n v="130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6F_NE_O.png"/>
    <s v="None"/>
    <n v="1.3"/>
    <n v="0"/>
    <n v="131"/>
    <n v="131"/>
    <n v="131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29M_SA_C.png"/>
    <s v="space"/>
    <n v="1.3"/>
    <n v="0"/>
    <n v="132"/>
    <n v="132"/>
    <n v="132"/>
    <s v="space"/>
    <n v="1"/>
    <n v="0.88910608179899997"/>
    <s v="2019_Feb_22_1806"/>
    <n v="59.897373193039002"/>
    <s v="C_Tristeza"/>
    <n v="1"/>
    <s v="LMR11M4"/>
    <x v="0"/>
    <x v="1"/>
    <n v="100"/>
    <n v="0.88910608179899997"/>
    <n v="0"/>
    <x v="0"/>
    <x v="1"/>
    <x v="0"/>
  </r>
  <r>
    <s v="f"/>
    <s v="07F_NE_C.png"/>
    <s v="None"/>
    <n v="0.8"/>
    <n v="0"/>
    <n v="133"/>
    <n v="133"/>
    <n v="133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27M_SA_C.png"/>
    <s v="space"/>
    <n v="0.8"/>
    <n v="0"/>
    <n v="134"/>
    <n v="134"/>
    <n v="134"/>
    <s v="space"/>
    <n v="1"/>
    <n v="0.52342787524699996"/>
    <s v="2019_Feb_22_1806"/>
    <n v="59.897373193039002"/>
    <s v="C_Tristeza"/>
    <n v="1"/>
    <s v="LMR11M4"/>
    <x v="0"/>
    <x v="1"/>
    <n v="100"/>
    <n v="0.52342787524699996"/>
    <n v="0"/>
    <x v="0"/>
    <x v="1"/>
    <x v="0"/>
  </r>
  <r>
    <s v="f"/>
    <s v="27M_NE_C.png"/>
    <s v="None"/>
    <n v="1.3"/>
    <n v="0"/>
    <n v="135"/>
    <n v="135"/>
    <n v="135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6F_NE_O.png"/>
    <s v="None"/>
    <n v="0.8"/>
    <n v="0"/>
    <n v="136"/>
    <n v="136"/>
    <n v="136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24M_NE_C.png"/>
    <s v="None"/>
    <n v="1.3"/>
    <n v="0"/>
    <n v="137"/>
    <n v="137"/>
    <n v="137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34M_NE_O.png"/>
    <s v="None"/>
    <n v="1.3"/>
    <n v="0"/>
    <n v="138"/>
    <n v="138"/>
    <n v="138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03F_SA_C.png"/>
    <s v="space"/>
    <n v="1.3"/>
    <n v="0"/>
    <n v="139"/>
    <n v="139"/>
    <n v="139"/>
    <s v="None"/>
    <n v="0"/>
    <m/>
    <s v="2019_Feb_22_1806"/>
    <n v="59.897373193039002"/>
    <s v="C_Tristeza"/>
    <n v="1"/>
    <s v="LMR11M4"/>
    <x v="0"/>
    <x v="1"/>
    <n v="0"/>
    <s v=""/>
    <n v="1"/>
    <x v="0"/>
    <x v="1"/>
    <x v="0"/>
  </r>
  <r>
    <s v="f"/>
    <s v="27M_NE_C.png"/>
    <s v="None"/>
    <n v="1.3"/>
    <n v="0"/>
    <n v="140"/>
    <n v="140"/>
    <n v="140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36M_SA_C.png"/>
    <s v="space"/>
    <n v="1.3"/>
    <n v="0"/>
    <n v="141"/>
    <n v="141"/>
    <n v="141"/>
    <s v="space"/>
    <n v="1"/>
    <n v="0.542687862646"/>
    <s v="2019_Feb_22_1806"/>
    <n v="59.897373193039002"/>
    <s v="C_Tristeza"/>
    <n v="1"/>
    <s v="LMR11M4"/>
    <x v="0"/>
    <x v="1"/>
    <n v="100"/>
    <n v="0.542687862646"/>
    <n v="0"/>
    <x v="0"/>
    <x v="1"/>
    <x v="0"/>
  </r>
  <r>
    <s v="f"/>
    <s v="03F_NE_C.png"/>
    <s v="None"/>
    <n v="1.3"/>
    <n v="0"/>
    <n v="142"/>
    <n v="142"/>
    <n v="142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34M_NE_O.png"/>
    <s v="None"/>
    <n v="0.8"/>
    <n v="0"/>
    <n v="143"/>
    <n v="143"/>
    <n v="143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6F_NE_O.png"/>
    <s v="None"/>
    <n v="0.8"/>
    <n v="0"/>
    <n v="144"/>
    <n v="144"/>
    <n v="144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01F_SA_C.png"/>
    <s v="space"/>
    <n v="0.8"/>
    <n v="0"/>
    <n v="145"/>
    <n v="145"/>
    <n v="145"/>
    <s v="space"/>
    <n v="1"/>
    <n v="0.57553830556600005"/>
    <s v="2019_Feb_22_1806"/>
    <n v="59.897373193039002"/>
    <s v="C_Tristeza"/>
    <n v="1"/>
    <s v="LMR11M4"/>
    <x v="0"/>
    <x v="1"/>
    <n v="100"/>
    <n v="0.57553830556600005"/>
    <n v="0"/>
    <x v="0"/>
    <x v="1"/>
    <x v="0"/>
  </r>
  <r>
    <s v="f"/>
    <s v="30M_NE_O.png"/>
    <s v="None"/>
    <n v="1.3"/>
    <n v="0"/>
    <n v="146"/>
    <n v="146"/>
    <n v="146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30M_NE_O.png"/>
    <s v="None"/>
    <n v="0.8"/>
    <n v="0"/>
    <n v="147"/>
    <n v="147"/>
    <n v="147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34M_NE_O.png"/>
    <s v="None"/>
    <n v="0.8"/>
    <n v="0"/>
    <n v="148"/>
    <n v="148"/>
    <n v="148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10F_SA_C.png"/>
    <s v="space"/>
    <n v="0.8"/>
    <n v="0"/>
    <n v="149"/>
    <n v="149"/>
    <n v="149"/>
    <s v="space"/>
    <n v="1"/>
    <n v="0.54108010465300005"/>
    <s v="2019_Feb_22_1806"/>
    <n v="59.897373193039002"/>
    <s v="C_Tristeza"/>
    <n v="1"/>
    <s v="LMR11M4"/>
    <x v="0"/>
    <x v="1"/>
    <n v="100"/>
    <n v="0.54108010465300005"/>
    <n v="0"/>
    <x v="0"/>
    <x v="1"/>
    <x v="0"/>
  </r>
  <r>
    <s v="f"/>
    <s v="05F_NE_O.png"/>
    <s v="None"/>
    <n v="1.3"/>
    <n v="0"/>
    <n v="150"/>
    <n v="150"/>
    <n v="150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02F_SA_C.png"/>
    <s v="space"/>
    <n v="1.3"/>
    <n v="0"/>
    <n v="151"/>
    <n v="151"/>
    <n v="151"/>
    <s v="space"/>
    <n v="1"/>
    <n v="0.64003403577999995"/>
    <s v="2019_Feb_22_1806"/>
    <n v="59.897373193039002"/>
    <s v="C_Tristeza"/>
    <n v="1"/>
    <s v="LMR11M4"/>
    <x v="0"/>
    <x v="1"/>
    <n v="100"/>
    <n v="0.64003403577999995"/>
    <n v="0"/>
    <x v="0"/>
    <x v="1"/>
    <x v="0"/>
  </r>
  <r>
    <s v="f"/>
    <s v="29M_NE_O.png"/>
    <s v="None"/>
    <n v="1.3"/>
    <n v="0"/>
    <n v="152"/>
    <n v="152"/>
    <n v="152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26M_SA_C.png"/>
    <s v="space"/>
    <n v="0.8"/>
    <n v="0"/>
    <n v="153"/>
    <n v="153"/>
    <n v="153"/>
    <s v="space"/>
    <n v="1"/>
    <n v="0.59506514994399995"/>
    <s v="2019_Feb_22_1806"/>
    <n v="59.897373193039002"/>
    <s v="C_Tristeza"/>
    <n v="1"/>
    <s v="LMR11M4"/>
    <x v="0"/>
    <x v="1"/>
    <n v="100"/>
    <n v="0.59506514994399995"/>
    <n v="0"/>
    <x v="0"/>
    <x v="1"/>
    <x v="0"/>
  </r>
  <r>
    <s v="f"/>
    <s v="07F_NE_C.png"/>
    <s v="None"/>
    <n v="0.8"/>
    <n v="0"/>
    <n v="154"/>
    <n v="154"/>
    <n v="154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34M_NE_O.png"/>
    <s v="None"/>
    <n v="1.3"/>
    <n v="0"/>
    <n v="155"/>
    <n v="155"/>
    <n v="155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2F_NE_C.png"/>
    <s v="None"/>
    <n v="0.8"/>
    <n v="0"/>
    <n v="156"/>
    <n v="156"/>
    <n v="156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36M_SA_C.png"/>
    <s v="space"/>
    <n v="1.3"/>
    <n v="0"/>
    <n v="157"/>
    <n v="157"/>
    <n v="157"/>
    <s v="space"/>
    <n v="1"/>
    <n v="0.47626454522799999"/>
    <s v="2019_Feb_22_1806"/>
    <n v="59.897373193039002"/>
    <s v="C_Tristeza"/>
    <n v="1"/>
    <s v="LMR11M4"/>
    <x v="0"/>
    <x v="1"/>
    <n v="100"/>
    <n v="0.47626454522799999"/>
    <n v="0"/>
    <x v="0"/>
    <x v="1"/>
    <x v="0"/>
  </r>
  <r>
    <s v="f"/>
    <s v="24M_NE_C.png"/>
    <s v="None"/>
    <n v="1.3"/>
    <n v="0"/>
    <n v="158"/>
    <n v="158"/>
    <n v="158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30M_NE_O.png"/>
    <s v="None"/>
    <n v="0.8"/>
    <n v="0"/>
    <n v="159"/>
    <n v="159"/>
    <n v="159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03F_SA_C.png"/>
    <s v="space"/>
    <n v="0.8"/>
    <n v="0"/>
    <n v="160"/>
    <n v="160"/>
    <n v="160"/>
    <s v="None"/>
    <n v="0"/>
    <m/>
    <s v="2019_Feb_22_1806"/>
    <n v="59.897373193039002"/>
    <s v="C_Tristeza"/>
    <n v="1"/>
    <s v="LMR11M4"/>
    <x v="0"/>
    <x v="1"/>
    <n v="0"/>
    <s v=""/>
    <n v="1"/>
    <x v="0"/>
    <x v="1"/>
    <x v="0"/>
  </r>
  <r>
    <s v="f"/>
    <s v="24M_NE_C.png"/>
    <s v="None"/>
    <n v="1.3"/>
    <n v="0"/>
    <n v="161"/>
    <n v="161"/>
    <n v="161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06F_SA_C.png"/>
    <s v="space"/>
    <n v="1.3"/>
    <n v="0"/>
    <n v="162"/>
    <n v="162"/>
    <n v="162"/>
    <s v="space"/>
    <n v="1"/>
    <n v="0.45854543615100002"/>
    <s v="2019_Feb_22_1806"/>
    <n v="59.897373193039002"/>
    <s v="C_Tristeza"/>
    <n v="1"/>
    <s v="LMR11M4"/>
    <x v="0"/>
    <x v="1"/>
    <n v="100"/>
    <n v="0.45854543615100002"/>
    <n v="0"/>
    <x v="0"/>
    <x v="1"/>
    <x v="0"/>
  </r>
  <r>
    <s v="f"/>
    <s v="07F_NE_C.png"/>
    <s v="None"/>
    <n v="1.3"/>
    <n v="0"/>
    <n v="163"/>
    <n v="163"/>
    <n v="163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6F_NE_O.png"/>
    <s v="None"/>
    <n v="0.8"/>
    <n v="0"/>
    <n v="164"/>
    <n v="164"/>
    <n v="164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07F_SA_C.png"/>
    <s v="space"/>
    <n v="0.8"/>
    <n v="0"/>
    <n v="165"/>
    <n v="165"/>
    <n v="165"/>
    <s v="space"/>
    <n v="1"/>
    <n v="0.50440627010500005"/>
    <s v="2019_Feb_22_1806"/>
    <n v="59.897373193039002"/>
    <s v="C_Tristeza"/>
    <n v="1"/>
    <s v="LMR11M4"/>
    <x v="0"/>
    <x v="1"/>
    <n v="100"/>
    <n v="0.50440627010500005"/>
    <n v="0"/>
    <x v="0"/>
    <x v="1"/>
    <x v="0"/>
  </r>
  <r>
    <s v="f"/>
    <s v="24M_NE_C.png"/>
    <s v="None"/>
    <n v="0.8"/>
    <n v="0"/>
    <n v="166"/>
    <n v="166"/>
    <n v="166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09F_SA_C.png"/>
    <s v="space"/>
    <n v="1.3"/>
    <n v="0"/>
    <n v="167"/>
    <n v="167"/>
    <n v="167"/>
    <s v="space"/>
    <n v="1"/>
    <n v="0.79151457361900002"/>
    <s v="2019_Feb_22_1806"/>
    <n v="59.897373193039002"/>
    <s v="C_Tristeza"/>
    <n v="1"/>
    <s v="LMR11M4"/>
    <x v="0"/>
    <x v="1"/>
    <n v="100"/>
    <n v="0.79151457361900002"/>
    <n v="0"/>
    <x v="0"/>
    <x v="1"/>
    <x v="0"/>
  </r>
  <r>
    <s v="f"/>
    <s v="27M_NE_C.png"/>
    <s v="None"/>
    <n v="0.8"/>
    <n v="0"/>
    <n v="168"/>
    <n v="168"/>
    <n v="168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29M_NE_O.png"/>
    <s v="None"/>
    <n v="1.3"/>
    <n v="0"/>
    <n v="169"/>
    <n v="169"/>
    <n v="169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36M_NE_O.png"/>
    <s v="None"/>
    <n v="0.8"/>
    <n v="0"/>
    <n v="170"/>
    <n v="170"/>
    <n v="170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07F_SA_C.png"/>
    <s v="space"/>
    <n v="0.8"/>
    <n v="0"/>
    <n v="171"/>
    <n v="171"/>
    <n v="171"/>
    <s v="space"/>
    <n v="1"/>
    <n v="0.65769752254699998"/>
    <s v="2019_Feb_22_1806"/>
    <n v="59.897373193039002"/>
    <s v="C_Tristeza"/>
    <n v="1"/>
    <s v="LMR11M4"/>
    <x v="0"/>
    <x v="1"/>
    <n v="100"/>
    <n v="0.65769752254699998"/>
    <n v="0"/>
    <x v="0"/>
    <x v="1"/>
    <x v="0"/>
  </r>
  <r>
    <s v="f"/>
    <s v="30M_NE_O.png"/>
    <s v="None"/>
    <n v="0.8"/>
    <n v="0"/>
    <n v="172"/>
    <n v="172"/>
    <n v="172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7F_NE_C.png"/>
    <s v="None"/>
    <n v="1.3"/>
    <n v="0"/>
    <n v="173"/>
    <n v="173"/>
    <n v="173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09F_SA_C.png"/>
    <s v="space"/>
    <n v="0.8"/>
    <n v="0"/>
    <n v="174"/>
    <n v="174"/>
    <n v="174"/>
    <s v="space"/>
    <n v="1"/>
    <n v="0.77533667394899997"/>
    <s v="2019_Feb_22_1806"/>
    <n v="59.897373193039002"/>
    <s v="C_Tristeza"/>
    <n v="1"/>
    <s v="LMR11M4"/>
    <x v="0"/>
    <x v="1"/>
    <n v="100"/>
    <n v="0.77533667394899997"/>
    <n v="0"/>
    <x v="0"/>
    <x v="1"/>
    <x v="0"/>
  </r>
  <r>
    <s v="f"/>
    <s v="06F_NE_O.png"/>
    <s v="None"/>
    <n v="1.3"/>
    <n v="0"/>
    <n v="175"/>
    <n v="175"/>
    <n v="175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07F_SA_C.png"/>
    <s v="space"/>
    <n v="0.8"/>
    <n v="0"/>
    <n v="176"/>
    <n v="176"/>
    <n v="176"/>
    <s v="space"/>
    <n v="1"/>
    <n v="0.64082798222100001"/>
    <s v="2019_Feb_22_1806"/>
    <n v="59.897373193039002"/>
    <s v="C_Tristeza"/>
    <n v="1"/>
    <s v="LMR11M4"/>
    <x v="0"/>
    <x v="1"/>
    <n v="100"/>
    <n v="0.64082798222100001"/>
    <n v="0"/>
    <x v="0"/>
    <x v="1"/>
    <x v="0"/>
  </r>
  <r>
    <s v="f"/>
    <s v="25M_NE_C.png"/>
    <s v="None"/>
    <n v="0.8"/>
    <n v="0"/>
    <n v="177"/>
    <n v="177"/>
    <n v="177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26M_SA_C.png"/>
    <s v="space"/>
    <n v="1.3"/>
    <n v="0"/>
    <n v="178"/>
    <n v="178"/>
    <n v="178"/>
    <s v="space"/>
    <n v="1"/>
    <n v="0.60943399043799995"/>
    <s v="2019_Feb_22_1806"/>
    <n v="59.897373193039002"/>
    <s v="C_Tristeza"/>
    <n v="1"/>
    <s v="LMR11M4"/>
    <x v="0"/>
    <x v="1"/>
    <n v="100"/>
    <n v="0.60943399043799995"/>
    <n v="0"/>
    <x v="0"/>
    <x v="1"/>
    <x v="0"/>
  </r>
  <r>
    <s v="f"/>
    <s v="05F_NE_O.png"/>
    <s v="None"/>
    <n v="1.3"/>
    <n v="0"/>
    <n v="179"/>
    <n v="179"/>
    <n v="179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2F_NE_C.png"/>
    <s v="None"/>
    <n v="0.8"/>
    <n v="0"/>
    <n v="180"/>
    <n v="180"/>
    <n v="180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07F_SA_C.png"/>
    <s v="space"/>
    <n v="0.8"/>
    <n v="0"/>
    <n v="181"/>
    <n v="181"/>
    <n v="181"/>
    <s v="space"/>
    <n v="1"/>
    <n v="0.62380879046399995"/>
    <s v="2019_Feb_22_1806"/>
    <n v="59.897373193039002"/>
    <s v="C_Tristeza"/>
    <n v="1"/>
    <s v="LMR11M4"/>
    <x v="0"/>
    <x v="1"/>
    <n v="100"/>
    <n v="0.62380879046399995"/>
    <n v="0"/>
    <x v="0"/>
    <x v="1"/>
    <x v="0"/>
  </r>
  <r>
    <s v="f"/>
    <s v="29M_NE_O.png"/>
    <s v="None"/>
    <n v="1.3"/>
    <n v="0"/>
    <n v="182"/>
    <n v="182"/>
    <n v="182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26M_SA_C.png"/>
    <s v="space"/>
    <n v="1.3"/>
    <n v="0"/>
    <n v="183"/>
    <n v="183"/>
    <n v="183"/>
    <s v="space"/>
    <n v="1"/>
    <n v="0.64048961130899995"/>
    <s v="2019_Feb_22_1806"/>
    <n v="59.897373193039002"/>
    <s v="C_Tristeza"/>
    <n v="1"/>
    <s v="LMR11M4"/>
    <x v="0"/>
    <x v="1"/>
    <n v="100"/>
    <n v="0.64048961130899995"/>
    <n v="0"/>
    <x v="0"/>
    <x v="1"/>
    <x v="0"/>
  </r>
  <r>
    <s v="f"/>
    <s v="27M_NE_C.png"/>
    <s v="None"/>
    <n v="1.3"/>
    <n v="0"/>
    <n v="184"/>
    <n v="184"/>
    <n v="184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2F_NE_C.png"/>
    <s v="None"/>
    <n v="0.8"/>
    <n v="0"/>
    <n v="185"/>
    <n v="185"/>
    <n v="185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05F_SA_C.png"/>
    <s v="space"/>
    <n v="0.8"/>
    <n v="0"/>
    <n v="186"/>
    <n v="186"/>
    <n v="186"/>
    <s v="space"/>
    <n v="1"/>
    <n v="0.60680383583499997"/>
    <s v="2019_Feb_22_1806"/>
    <n v="59.897373193039002"/>
    <s v="C_Tristeza"/>
    <n v="1"/>
    <s v="LMR11M4"/>
    <x v="0"/>
    <x v="1"/>
    <n v="100"/>
    <n v="0.60680383583499997"/>
    <n v="0"/>
    <x v="0"/>
    <x v="1"/>
    <x v="0"/>
  </r>
  <r>
    <s v="f"/>
    <s v="30M_NE_O.png"/>
    <s v="None"/>
    <n v="1.3"/>
    <n v="0"/>
    <n v="187"/>
    <n v="187"/>
    <n v="187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06F_NE_O.png"/>
    <s v="None"/>
    <n v="1.3"/>
    <n v="0"/>
    <n v="188"/>
    <n v="188"/>
    <n v="188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29M_SA_C.png"/>
    <s v="space"/>
    <n v="1.3"/>
    <n v="0"/>
    <n v="189"/>
    <n v="189"/>
    <n v="189"/>
    <s v="space"/>
    <n v="1"/>
    <n v="0.55575155885899996"/>
    <s v="2019_Feb_22_1806"/>
    <n v="59.897373193039002"/>
    <s v="C_Tristeza"/>
    <n v="1"/>
    <s v="LMR11M4"/>
    <x v="0"/>
    <x v="1"/>
    <n v="100"/>
    <n v="0.55575155885899996"/>
    <n v="0"/>
    <x v="0"/>
    <x v="1"/>
    <x v="0"/>
  </r>
  <r>
    <s v="f"/>
    <s v="09F_NE_C.png"/>
    <s v="None"/>
    <n v="0.8"/>
    <n v="0"/>
    <n v="190"/>
    <n v="190"/>
    <n v="190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25M_NE_C.png"/>
    <s v="None"/>
    <n v="1.3"/>
    <n v="0"/>
    <n v="191"/>
    <n v="191"/>
    <n v="191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30M_SA_C.png"/>
    <s v="space"/>
    <n v="0.8"/>
    <n v="0"/>
    <n v="192"/>
    <n v="192"/>
    <n v="192"/>
    <s v="space"/>
    <n v="1"/>
    <n v="0.67432106472599995"/>
    <s v="2019_Feb_22_1806"/>
    <n v="59.897373193039002"/>
    <s v="C_Tristeza"/>
    <n v="1"/>
    <s v="LMR11M4"/>
    <x v="0"/>
    <x v="1"/>
    <n v="100"/>
    <n v="0.67432106472599995"/>
    <n v="0"/>
    <x v="0"/>
    <x v="1"/>
    <x v="0"/>
  </r>
  <r>
    <s v="f"/>
    <s v="09F_NE_C.png"/>
    <s v="None"/>
    <n v="0.8"/>
    <n v="0"/>
    <n v="193"/>
    <n v="193"/>
    <n v="193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25M_NE_C.png"/>
    <s v="None"/>
    <n v="0.8"/>
    <n v="0"/>
    <n v="194"/>
    <n v="194"/>
    <n v="194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24M_SA_C.png"/>
    <s v="space"/>
    <n v="0.8"/>
    <n v="0"/>
    <n v="195"/>
    <n v="195"/>
    <n v="195"/>
    <s v="space"/>
    <n v="1"/>
    <n v="0.591185804456"/>
    <s v="2019_Feb_22_1806"/>
    <n v="59.897373193039002"/>
    <s v="C_Tristeza"/>
    <n v="1"/>
    <s v="LMR11M4"/>
    <x v="0"/>
    <x v="1"/>
    <n v="100"/>
    <n v="0.591185804456"/>
    <n v="0"/>
    <x v="0"/>
    <x v="1"/>
    <x v="0"/>
  </r>
  <r>
    <s v="f"/>
    <s v="10F_NE_O.png"/>
    <s v="None"/>
    <n v="0.8"/>
    <n v="0"/>
    <n v="196"/>
    <n v="196"/>
    <n v="196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24M_NE_C.png"/>
    <s v="None"/>
    <n v="0.8"/>
    <n v="0"/>
    <n v="197"/>
    <n v="197"/>
    <n v="197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f"/>
    <s v="36M_NE_O.png"/>
    <s v="None"/>
    <n v="1.3"/>
    <n v="0"/>
    <n v="198"/>
    <n v="198"/>
    <n v="198"/>
    <s v="None"/>
    <n v="1"/>
    <m/>
    <s v="2019_Feb_22_1806"/>
    <n v="59.897373193039002"/>
    <s v="C_Tristeza"/>
    <n v="1"/>
    <s v="LMR11M4"/>
    <x v="0"/>
    <x v="0"/>
    <n v="100"/>
    <s v=""/>
    <n v="0"/>
    <x v="0"/>
    <x v="1"/>
    <x v="0"/>
  </r>
  <r>
    <s v="e"/>
    <s v="27M_SA_C.png"/>
    <s v="space"/>
    <n v="1.3"/>
    <n v="0"/>
    <n v="199"/>
    <n v="199"/>
    <n v="199"/>
    <s v="space"/>
    <n v="1"/>
    <n v="0.52673179144000004"/>
    <s v="2019_Feb_22_1806"/>
    <n v="59.897373193039002"/>
    <s v="C_Tristeza"/>
    <n v="1"/>
    <s v="LMR11M4"/>
    <x v="0"/>
    <x v="1"/>
    <n v="100"/>
    <n v="0.52673179144000004"/>
    <n v="0"/>
    <x v="0"/>
    <x v="1"/>
    <x v="0"/>
  </r>
  <r>
    <s v="b"/>
    <s v="28M_NE_O.png"/>
    <s v="None"/>
    <n v="0.8"/>
    <n v="0"/>
    <n v="0"/>
    <n v="0"/>
    <n v="0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8F_HA_C.png"/>
    <s v="space"/>
    <n v="1.3"/>
    <n v="0"/>
    <n v="1"/>
    <n v="1"/>
    <n v="1"/>
    <s v="space"/>
    <n v="1"/>
    <n v="0.55260722665100004"/>
    <s v="2019_Feb_22_1746"/>
    <n v="59.810667979371502"/>
    <s v="C_Alegria"/>
    <n v="1"/>
    <s v="LMR11M2"/>
    <x v="1"/>
    <x v="1"/>
    <n v="100"/>
    <n v="0.55260722665100004"/>
    <n v="0"/>
    <x v="0"/>
    <x v="1"/>
    <x v="0"/>
  </r>
  <r>
    <s v="b"/>
    <s v="09F_NE_C.png"/>
    <s v="None"/>
    <n v="0.8"/>
    <n v="0"/>
    <n v="2"/>
    <n v="2"/>
    <n v="2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28M_HA_C.png"/>
    <s v="space"/>
    <n v="0.8"/>
    <n v="0"/>
    <n v="3"/>
    <n v="3"/>
    <n v="3"/>
    <s v="space"/>
    <n v="1"/>
    <n v="0.53901379136399996"/>
    <s v="2019_Feb_22_1746"/>
    <n v="59.810667979371502"/>
    <s v="C_Alegria"/>
    <n v="1"/>
    <s v="LMR11M2"/>
    <x v="1"/>
    <x v="1"/>
    <n v="100"/>
    <n v="0.53901379136399996"/>
    <n v="0"/>
    <x v="0"/>
    <x v="1"/>
    <x v="0"/>
  </r>
  <r>
    <s v="b"/>
    <s v="06F_NE_O.png"/>
    <s v="None"/>
    <n v="0.8"/>
    <n v="0"/>
    <n v="4"/>
    <n v="4"/>
    <n v="4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34M_NE_O.png"/>
    <s v="None"/>
    <n v="0.8"/>
    <n v="0"/>
    <n v="5"/>
    <n v="5"/>
    <n v="5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8F_HA_C.png"/>
    <s v="space"/>
    <n v="0.8"/>
    <n v="0"/>
    <n v="6"/>
    <n v="6"/>
    <n v="6"/>
    <s v="space"/>
    <n v="1"/>
    <n v="0.42152230441600003"/>
    <s v="2019_Feb_22_1746"/>
    <n v="59.810667979371502"/>
    <s v="C_Alegria"/>
    <n v="1"/>
    <s v="LMR11M2"/>
    <x v="1"/>
    <x v="1"/>
    <n v="100"/>
    <n v="0.42152230441600003"/>
    <n v="0"/>
    <x v="0"/>
    <x v="1"/>
    <x v="0"/>
  </r>
  <r>
    <s v="b"/>
    <s v="23M_NE_C.png"/>
    <s v="None"/>
    <n v="1.3"/>
    <n v="0"/>
    <n v="7"/>
    <n v="7"/>
    <n v="7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3F_NE_C.png"/>
    <s v="None"/>
    <n v="1.3"/>
    <n v="0"/>
    <n v="8"/>
    <n v="8"/>
    <n v="8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33M_HA_C.png"/>
    <s v="space"/>
    <n v="1.3"/>
    <n v="0"/>
    <n v="9"/>
    <n v="9"/>
    <n v="9"/>
    <s v="space"/>
    <n v="1"/>
    <n v="0.74436250049599995"/>
    <s v="2019_Feb_22_1746"/>
    <n v="59.810667979371502"/>
    <s v="C_Alegria"/>
    <n v="1"/>
    <s v="LMR11M2"/>
    <x v="1"/>
    <x v="1"/>
    <n v="100"/>
    <n v="0.74436250049599995"/>
    <n v="0"/>
    <x v="0"/>
    <x v="1"/>
    <x v="0"/>
  </r>
  <r>
    <s v="b"/>
    <s v="08F_NE_C.png"/>
    <s v="None"/>
    <n v="0.8"/>
    <n v="0"/>
    <n v="10"/>
    <n v="10"/>
    <n v="10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5F_NE_O.png"/>
    <s v="None"/>
    <n v="1.3"/>
    <n v="0"/>
    <n v="11"/>
    <n v="11"/>
    <n v="11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23M_HA_C.png"/>
    <s v="space"/>
    <n v="0.8"/>
    <n v="0"/>
    <n v="12"/>
    <n v="12"/>
    <n v="12"/>
    <s v="space"/>
    <n v="1"/>
    <n v="0.43938775407199998"/>
    <s v="2019_Feb_22_1746"/>
    <n v="59.810667979371502"/>
    <s v="C_Alegria"/>
    <n v="1"/>
    <s v="LMR11M2"/>
    <x v="1"/>
    <x v="1"/>
    <n v="100"/>
    <n v="0.43938775407199998"/>
    <n v="0"/>
    <x v="0"/>
    <x v="1"/>
    <x v="0"/>
  </r>
  <r>
    <s v="b"/>
    <s v="02F_NE_O.png"/>
    <s v="None"/>
    <n v="0.8"/>
    <n v="0"/>
    <n v="13"/>
    <n v="13"/>
    <n v="13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2F_NE_O.png"/>
    <s v="None"/>
    <n v="0.8"/>
    <n v="0"/>
    <n v="14"/>
    <n v="14"/>
    <n v="14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23M_HA_C.png"/>
    <s v="space"/>
    <n v="1.3"/>
    <n v="0"/>
    <n v="15"/>
    <n v="15"/>
    <n v="15"/>
    <s v="space"/>
    <n v="1"/>
    <n v="0.394405293278"/>
    <s v="2019_Feb_22_1746"/>
    <n v="59.810667979371502"/>
    <s v="C_Alegria"/>
    <n v="1"/>
    <s v="LMR11M2"/>
    <x v="1"/>
    <x v="1"/>
    <n v="100"/>
    <n v="0.394405293278"/>
    <n v="0"/>
    <x v="0"/>
    <x v="1"/>
    <x v="0"/>
  </r>
  <r>
    <s v="b"/>
    <s v="09F_NE_C.png"/>
    <s v="None"/>
    <n v="0.8"/>
    <n v="0"/>
    <n v="16"/>
    <n v="16"/>
    <n v="16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7F_HA_C.png"/>
    <s v="space"/>
    <n v="1.3"/>
    <n v="0"/>
    <n v="17"/>
    <n v="17"/>
    <n v="17"/>
    <s v="space"/>
    <n v="1"/>
    <n v="0.703566964716"/>
    <s v="2019_Feb_22_1746"/>
    <n v="59.810667979371502"/>
    <s v="C_Alegria"/>
    <n v="1"/>
    <s v="LMR11M2"/>
    <x v="1"/>
    <x v="1"/>
    <n v="100"/>
    <n v="0.703566964716"/>
    <n v="0"/>
    <x v="0"/>
    <x v="1"/>
    <x v="0"/>
  </r>
  <r>
    <s v="b"/>
    <s v="25M_NE_C.png"/>
    <s v="None"/>
    <n v="0.8"/>
    <n v="0"/>
    <n v="18"/>
    <n v="18"/>
    <n v="18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7F_NE_C.png"/>
    <s v="None"/>
    <n v="1.3"/>
    <n v="0"/>
    <n v="19"/>
    <n v="19"/>
    <n v="19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34M_NE_O.png"/>
    <s v="None"/>
    <n v="0.8"/>
    <n v="0"/>
    <n v="20"/>
    <n v="20"/>
    <n v="20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34M_HA_C.png"/>
    <s v="space"/>
    <n v="0.8"/>
    <n v="0"/>
    <n v="21"/>
    <n v="21"/>
    <n v="21"/>
    <s v="space"/>
    <n v="1"/>
    <n v="0.48244659975199999"/>
    <s v="2019_Feb_22_1746"/>
    <n v="59.810667979371502"/>
    <s v="C_Alegria"/>
    <n v="1"/>
    <s v="LMR11M2"/>
    <x v="1"/>
    <x v="1"/>
    <n v="100"/>
    <n v="0.48244659975199999"/>
    <n v="0"/>
    <x v="0"/>
    <x v="1"/>
    <x v="0"/>
  </r>
  <r>
    <s v="b"/>
    <s v="36M_NE_C.png"/>
    <s v="None"/>
    <n v="1.3"/>
    <n v="0"/>
    <n v="22"/>
    <n v="22"/>
    <n v="22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26M_NE_C.png"/>
    <s v="None"/>
    <n v="1.3"/>
    <n v="0"/>
    <n v="23"/>
    <n v="23"/>
    <n v="23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26M_NE_C.png"/>
    <s v="None"/>
    <n v="0.8"/>
    <n v="0"/>
    <n v="24"/>
    <n v="24"/>
    <n v="24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22M_HA_C.png"/>
    <s v="space"/>
    <n v="1.3"/>
    <n v="0"/>
    <n v="25"/>
    <n v="25"/>
    <n v="25"/>
    <s v="space"/>
    <n v="1"/>
    <n v="0.47375060245400002"/>
    <s v="2019_Feb_22_1746"/>
    <n v="59.810667979371502"/>
    <s v="C_Alegria"/>
    <n v="1"/>
    <s v="LMR11M2"/>
    <x v="1"/>
    <x v="1"/>
    <n v="100"/>
    <n v="0.47375060245400002"/>
    <n v="0"/>
    <x v="0"/>
    <x v="1"/>
    <x v="0"/>
  </r>
  <r>
    <s v="b"/>
    <s v="06F_NE_O.png"/>
    <s v="None"/>
    <n v="1.3"/>
    <n v="0"/>
    <n v="26"/>
    <n v="26"/>
    <n v="26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28M_NE_O.png"/>
    <s v="None"/>
    <n v="1.3"/>
    <n v="0"/>
    <n v="27"/>
    <n v="27"/>
    <n v="27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25M_NE_C.png"/>
    <s v="None"/>
    <n v="0.8"/>
    <n v="0"/>
    <n v="28"/>
    <n v="28"/>
    <n v="28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23M_NE_C.png"/>
    <s v="None"/>
    <n v="0.8"/>
    <n v="0"/>
    <n v="29"/>
    <n v="29"/>
    <n v="29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26M_HA_C.png"/>
    <s v="space"/>
    <n v="0.8"/>
    <n v="0"/>
    <n v="30"/>
    <n v="30"/>
    <n v="30"/>
    <s v="space"/>
    <n v="1"/>
    <n v="0.39371762564399998"/>
    <s v="2019_Feb_22_1746"/>
    <n v="59.810667979371502"/>
    <s v="C_Alegria"/>
    <n v="1"/>
    <s v="LMR11M2"/>
    <x v="1"/>
    <x v="1"/>
    <n v="100"/>
    <n v="0.39371762564399998"/>
    <n v="0"/>
    <x v="0"/>
    <x v="1"/>
    <x v="0"/>
  </r>
  <r>
    <s v="b"/>
    <s v="08F_NE_C.png"/>
    <s v="None"/>
    <n v="1.3"/>
    <n v="0"/>
    <n v="31"/>
    <n v="31"/>
    <n v="31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9F_NE_C.png"/>
    <s v="None"/>
    <n v="0.8"/>
    <n v="0"/>
    <n v="32"/>
    <n v="32"/>
    <n v="32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1F_NE_C.png"/>
    <s v="None"/>
    <n v="0.8"/>
    <n v="0"/>
    <n v="33"/>
    <n v="33"/>
    <n v="33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2F_HA_C.png"/>
    <s v="space"/>
    <n v="0.8"/>
    <n v="0"/>
    <n v="34"/>
    <n v="34"/>
    <n v="34"/>
    <s v="space"/>
    <n v="1"/>
    <n v="0.58807193161899995"/>
    <s v="2019_Feb_22_1746"/>
    <n v="59.810667979371502"/>
    <s v="C_Alegria"/>
    <n v="1"/>
    <s v="LMR11M2"/>
    <x v="1"/>
    <x v="1"/>
    <n v="100"/>
    <n v="0.58807193161899995"/>
    <n v="0"/>
    <x v="0"/>
    <x v="1"/>
    <x v="0"/>
  </r>
  <r>
    <s v="b"/>
    <s v="23M_NE_C.png"/>
    <s v="None"/>
    <n v="1.3"/>
    <n v="0"/>
    <n v="35"/>
    <n v="35"/>
    <n v="35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3F_HA_C.png"/>
    <s v="space"/>
    <n v="1.3"/>
    <n v="0"/>
    <n v="36"/>
    <n v="36"/>
    <n v="36"/>
    <s v="space"/>
    <n v="1"/>
    <n v="0.46924947528200001"/>
    <s v="2019_Feb_22_1746"/>
    <n v="59.810667979371502"/>
    <s v="C_Alegria"/>
    <n v="1"/>
    <s v="LMR11M2"/>
    <x v="1"/>
    <x v="1"/>
    <n v="100"/>
    <n v="0.46924947528200001"/>
    <n v="0"/>
    <x v="0"/>
    <x v="1"/>
    <x v="0"/>
  </r>
  <r>
    <s v="b"/>
    <s v="34M_NE_O.png"/>
    <s v="None"/>
    <n v="0.8"/>
    <n v="0"/>
    <n v="37"/>
    <n v="37"/>
    <n v="37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9F_NE_C.png"/>
    <s v="None"/>
    <n v="1.3"/>
    <n v="0"/>
    <n v="38"/>
    <n v="38"/>
    <n v="38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28M_NE_O.png"/>
    <s v="None"/>
    <n v="1.3"/>
    <n v="0"/>
    <n v="39"/>
    <n v="39"/>
    <n v="39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36M_NE_C.png"/>
    <s v="None"/>
    <n v="0.8"/>
    <n v="0"/>
    <n v="40"/>
    <n v="40"/>
    <n v="40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26M_HA_C.png"/>
    <s v="space"/>
    <n v="0.8"/>
    <n v="0"/>
    <n v="41"/>
    <n v="41"/>
    <n v="41"/>
    <s v="space"/>
    <n v="1"/>
    <n v="0.50431025493899995"/>
    <s v="2019_Feb_22_1746"/>
    <n v="59.810667979371502"/>
    <s v="C_Alegria"/>
    <n v="1"/>
    <s v="LMR11M2"/>
    <x v="1"/>
    <x v="1"/>
    <n v="100"/>
    <n v="0.50431025493899995"/>
    <n v="0"/>
    <x v="0"/>
    <x v="1"/>
    <x v="0"/>
  </r>
  <r>
    <s v="b"/>
    <s v="01F_NE_C.png"/>
    <s v="None"/>
    <n v="0.8"/>
    <n v="0"/>
    <n v="42"/>
    <n v="42"/>
    <n v="42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22M_NE_C.png"/>
    <s v="None"/>
    <n v="0.8"/>
    <n v="0"/>
    <n v="43"/>
    <n v="43"/>
    <n v="43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26M_HA_C.png"/>
    <s v="space"/>
    <n v="1.3"/>
    <n v="0"/>
    <n v="44"/>
    <n v="44"/>
    <n v="44"/>
    <s v="space"/>
    <n v="1"/>
    <n v="0.58833216596399995"/>
    <s v="2019_Feb_22_1746"/>
    <n v="59.810667979371502"/>
    <s v="C_Alegria"/>
    <n v="1"/>
    <s v="LMR11M2"/>
    <x v="1"/>
    <x v="1"/>
    <n v="100"/>
    <n v="0.58833216596399995"/>
    <n v="0"/>
    <x v="0"/>
    <x v="1"/>
    <x v="0"/>
  </r>
  <r>
    <s v="b"/>
    <s v="23M_NE_C.png"/>
    <s v="None"/>
    <n v="0.8"/>
    <n v="0"/>
    <n v="45"/>
    <n v="45"/>
    <n v="45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6F_NE_O.png"/>
    <s v="None"/>
    <n v="1.3"/>
    <n v="0"/>
    <n v="46"/>
    <n v="46"/>
    <n v="46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3F_HA_C.png"/>
    <s v="space"/>
    <n v="0.8"/>
    <n v="0"/>
    <n v="47"/>
    <n v="47"/>
    <n v="47"/>
    <s v="space"/>
    <n v="1"/>
    <n v="0.37078588409300001"/>
    <s v="2019_Feb_22_1746"/>
    <n v="59.810667979371502"/>
    <s v="C_Alegria"/>
    <n v="1"/>
    <s v="LMR11M2"/>
    <x v="1"/>
    <x v="1"/>
    <n v="100"/>
    <n v="0.37078588409300001"/>
    <n v="0"/>
    <x v="0"/>
    <x v="1"/>
    <x v="0"/>
  </r>
  <r>
    <s v="b"/>
    <s v="23M_NE_C.png"/>
    <s v="None"/>
    <n v="1.3"/>
    <n v="0"/>
    <n v="48"/>
    <n v="48"/>
    <n v="48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28M_NE_O.png"/>
    <s v="None"/>
    <n v="0.8"/>
    <n v="0"/>
    <n v="49"/>
    <n v="49"/>
    <n v="49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25M_HA_C.png"/>
    <s v="space"/>
    <n v="0.8"/>
    <n v="0"/>
    <n v="50"/>
    <n v="50"/>
    <n v="50"/>
    <s v="space"/>
    <n v="1"/>
    <n v="0.58967571705599997"/>
    <s v="2019_Feb_22_1746"/>
    <n v="59.810667979371502"/>
    <s v="C_Alegria"/>
    <n v="1"/>
    <s v="LMR11M2"/>
    <x v="1"/>
    <x v="1"/>
    <n v="100"/>
    <n v="0.58967571705599997"/>
    <n v="0"/>
    <x v="0"/>
    <x v="1"/>
    <x v="0"/>
  </r>
  <r>
    <s v="b"/>
    <s v="03F_NE_C.png"/>
    <s v="None"/>
    <n v="1.3"/>
    <n v="0"/>
    <n v="51"/>
    <n v="51"/>
    <n v="51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5F_NE_O.png"/>
    <s v="None"/>
    <n v="1.3"/>
    <n v="0"/>
    <n v="52"/>
    <n v="52"/>
    <n v="52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25M_NE_C.png"/>
    <s v="None"/>
    <n v="1.3"/>
    <n v="0"/>
    <n v="53"/>
    <n v="53"/>
    <n v="53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33M_NE_C.png"/>
    <s v="None"/>
    <n v="0.8"/>
    <n v="0"/>
    <n v="54"/>
    <n v="54"/>
    <n v="54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34M_HA_C.png"/>
    <s v="space"/>
    <n v="0.8"/>
    <n v="0"/>
    <n v="55"/>
    <n v="55"/>
    <n v="55"/>
    <s v="space"/>
    <n v="1"/>
    <n v="0.406101600733"/>
    <s v="2019_Feb_22_1746"/>
    <n v="59.810667979371502"/>
    <s v="C_Alegria"/>
    <n v="1"/>
    <s v="LMR11M2"/>
    <x v="1"/>
    <x v="1"/>
    <n v="100"/>
    <n v="0.406101600733"/>
    <n v="0"/>
    <x v="0"/>
    <x v="1"/>
    <x v="0"/>
  </r>
  <r>
    <s v="b"/>
    <s v="33M_NE_C.png"/>
    <s v="None"/>
    <n v="1.3"/>
    <n v="0"/>
    <n v="56"/>
    <n v="56"/>
    <n v="56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36M_HA_C.png"/>
    <s v="space"/>
    <n v="0.8"/>
    <n v="0"/>
    <n v="57"/>
    <n v="57"/>
    <n v="57"/>
    <s v="space"/>
    <n v="1"/>
    <n v="0.42124650906799999"/>
    <s v="2019_Feb_22_1746"/>
    <n v="59.810667979371502"/>
    <s v="C_Alegria"/>
    <n v="1"/>
    <s v="LMR11M2"/>
    <x v="1"/>
    <x v="1"/>
    <n v="100"/>
    <n v="0.42124650906799999"/>
    <n v="0"/>
    <x v="0"/>
    <x v="1"/>
    <x v="0"/>
  </r>
  <r>
    <s v="b"/>
    <s v="22M_NE_C.png"/>
    <s v="None"/>
    <n v="1.3"/>
    <n v="0"/>
    <n v="58"/>
    <n v="58"/>
    <n v="58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3F_NE_C.png"/>
    <s v="None"/>
    <n v="1.3"/>
    <n v="0"/>
    <n v="59"/>
    <n v="59"/>
    <n v="59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7F_NE_C.png"/>
    <s v="None"/>
    <n v="1.3"/>
    <n v="0"/>
    <n v="60"/>
    <n v="60"/>
    <n v="60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2F_HA_C.png"/>
    <s v="space"/>
    <n v="0.8"/>
    <n v="0"/>
    <n v="61"/>
    <n v="61"/>
    <n v="61"/>
    <s v="space"/>
    <n v="1"/>
    <n v="0.57328062411400005"/>
    <s v="2019_Feb_22_1746"/>
    <n v="59.810667979371502"/>
    <s v="C_Alegria"/>
    <n v="1"/>
    <s v="LMR11M2"/>
    <x v="1"/>
    <x v="1"/>
    <n v="100"/>
    <n v="0.57328062411400005"/>
    <n v="0"/>
    <x v="0"/>
    <x v="1"/>
    <x v="0"/>
  </r>
  <r>
    <s v="b"/>
    <s v="22M_NE_C.png"/>
    <s v="None"/>
    <n v="0.8"/>
    <n v="0"/>
    <n v="62"/>
    <n v="62"/>
    <n v="62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1F_NE_C.png"/>
    <s v="None"/>
    <n v="0.8"/>
    <n v="0"/>
    <n v="63"/>
    <n v="63"/>
    <n v="63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9F_HA_C.png"/>
    <s v="space"/>
    <n v="1.3"/>
    <n v="0"/>
    <n v="64"/>
    <n v="64"/>
    <n v="64"/>
    <s v="space"/>
    <n v="1"/>
    <n v="0.58653899934099996"/>
    <s v="2019_Feb_22_1746"/>
    <n v="59.810667979371502"/>
    <s v="C_Alegria"/>
    <n v="1"/>
    <s v="LMR11M2"/>
    <x v="1"/>
    <x v="1"/>
    <n v="100"/>
    <n v="0.58653899934099996"/>
    <n v="0"/>
    <x v="0"/>
    <x v="1"/>
    <x v="0"/>
  </r>
  <r>
    <s v="b"/>
    <s v="07F_NE_C.png"/>
    <s v="None"/>
    <n v="0.8"/>
    <n v="0"/>
    <n v="65"/>
    <n v="65"/>
    <n v="65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7F_HA_C.png"/>
    <s v="space"/>
    <n v="0.8"/>
    <n v="0"/>
    <n v="66"/>
    <n v="66"/>
    <n v="66"/>
    <s v="space"/>
    <n v="1"/>
    <n v="0.588693713304"/>
    <s v="2019_Feb_22_1746"/>
    <n v="59.810667979371502"/>
    <s v="C_Alegria"/>
    <n v="1"/>
    <s v="LMR11M2"/>
    <x v="1"/>
    <x v="1"/>
    <n v="100"/>
    <n v="0.588693713304"/>
    <n v="0"/>
    <x v="0"/>
    <x v="1"/>
    <x v="0"/>
  </r>
  <r>
    <s v="b"/>
    <s v="34M_NE_O.png"/>
    <s v="None"/>
    <n v="0.8"/>
    <n v="0"/>
    <n v="67"/>
    <n v="67"/>
    <n v="67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9F_NE_C.png"/>
    <s v="None"/>
    <n v="0.8"/>
    <n v="0"/>
    <n v="68"/>
    <n v="68"/>
    <n v="68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22M_HA_C.png"/>
    <s v="space"/>
    <n v="1.3"/>
    <n v="0"/>
    <n v="69"/>
    <n v="69"/>
    <n v="69"/>
    <s v="space"/>
    <n v="1"/>
    <n v="0.53017575759400004"/>
    <s v="2019_Feb_22_1746"/>
    <n v="59.810667979371502"/>
    <s v="C_Alegria"/>
    <n v="1"/>
    <s v="LMR11M2"/>
    <x v="1"/>
    <x v="1"/>
    <n v="100"/>
    <n v="0.53017575759400004"/>
    <n v="0"/>
    <x v="0"/>
    <x v="1"/>
    <x v="0"/>
  </r>
  <r>
    <s v="b"/>
    <s v="03F_NE_C.png"/>
    <s v="None"/>
    <n v="1.3"/>
    <n v="0"/>
    <n v="70"/>
    <n v="70"/>
    <n v="70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5F_NE_O.png"/>
    <s v="None"/>
    <n v="1.3"/>
    <n v="0"/>
    <n v="71"/>
    <n v="71"/>
    <n v="71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9F_NE_C.png"/>
    <s v="None"/>
    <n v="0.8"/>
    <n v="0"/>
    <n v="72"/>
    <n v="72"/>
    <n v="72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6F_NE_O.png"/>
    <s v="None"/>
    <n v="1.3"/>
    <n v="0"/>
    <n v="73"/>
    <n v="73"/>
    <n v="73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22M_HA_C.png"/>
    <s v="space"/>
    <n v="1.3"/>
    <n v="0"/>
    <n v="74"/>
    <n v="74"/>
    <n v="74"/>
    <s v="space"/>
    <n v="1"/>
    <n v="0.47602715576100002"/>
    <s v="2019_Feb_22_1746"/>
    <n v="59.810667979371502"/>
    <s v="C_Alegria"/>
    <n v="1"/>
    <s v="LMR11M2"/>
    <x v="1"/>
    <x v="1"/>
    <n v="100"/>
    <n v="0.47602715576100002"/>
    <n v="0"/>
    <x v="0"/>
    <x v="1"/>
    <x v="0"/>
  </r>
  <r>
    <s v="b"/>
    <s v="06F_NE_O.png"/>
    <s v="None"/>
    <n v="0.8"/>
    <n v="0"/>
    <n v="75"/>
    <n v="75"/>
    <n v="75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1F_NE_C.png"/>
    <s v="None"/>
    <n v="1.3"/>
    <n v="0"/>
    <n v="76"/>
    <n v="76"/>
    <n v="76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34M_NE_O.png"/>
    <s v="None"/>
    <n v="0.8"/>
    <n v="0"/>
    <n v="77"/>
    <n v="77"/>
    <n v="77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5F_HA_C.png"/>
    <s v="space"/>
    <n v="0.8"/>
    <n v="0"/>
    <n v="78"/>
    <n v="78"/>
    <n v="78"/>
    <s v="space"/>
    <n v="1"/>
    <n v="0.58745379280300003"/>
    <s v="2019_Feb_22_1746"/>
    <n v="59.810667979371502"/>
    <s v="C_Alegria"/>
    <n v="1"/>
    <s v="LMR11M2"/>
    <x v="1"/>
    <x v="1"/>
    <n v="100"/>
    <n v="0.58745379280300003"/>
    <n v="0"/>
    <x v="0"/>
    <x v="1"/>
    <x v="0"/>
  </r>
  <r>
    <s v="b"/>
    <s v="02F_NE_O.png"/>
    <s v="None"/>
    <n v="0.8"/>
    <n v="0"/>
    <n v="79"/>
    <n v="79"/>
    <n v="79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5F_NE_O.png"/>
    <s v="None"/>
    <n v="0.8"/>
    <n v="0"/>
    <n v="80"/>
    <n v="80"/>
    <n v="80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8F_NE_C.png"/>
    <s v="None"/>
    <n v="1.3"/>
    <n v="0"/>
    <n v="81"/>
    <n v="81"/>
    <n v="81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6F_NE_O.png"/>
    <s v="None"/>
    <n v="1.3"/>
    <n v="0"/>
    <n v="82"/>
    <n v="82"/>
    <n v="82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34M_HA_C.png"/>
    <s v="space"/>
    <n v="0.8"/>
    <n v="0"/>
    <n v="83"/>
    <n v="83"/>
    <n v="83"/>
    <s v="space"/>
    <n v="1"/>
    <n v="0.40562053117899999"/>
    <s v="2019_Feb_22_1746"/>
    <n v="59.810667979371502"/>
    <s v="C_Alegria"/>
    <n v="1"/>
    <s v="LMR11M2"/>
    <x v="1"/>
    <x v="1"/>
    <n v="100"/>
    <n v="0.40562053117899999"/>
    <n v="0"/>
    <x v="0"/>
    <x v="1"/>
    <x v="0"/>
  </r>
  <r>
    <s v="b"/>
    <s v="03F_NE_C.png"/>
    <s v="None"/>
    <n v="1.3"/>
    <n v="0"/>
    <n v="84"/>
    <n v="84"/>
    <n v="84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26M_NE_C.png"/>
    <s v="None"/>
    <n v="0.8"/>
    <n v="0"/>
    <n v="85"/>
    <n v="85"/>
    <n v="85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36M_HA_C.png"/>
    <s v="space"/>
    <n v="1.3"/>
    <n v="0"/>
    <n v="86"/>
    <n v="86"/>
    <n v="86"/>
    <s v="space"/>
    <n v="1"/>
    <n v="0.64193182624900003"/>
    <s v="2019_Feb_22_1746"/>
    <n v="59.810667979371502"/>
    <s v="C_Alegria"/>
    <n v="1"/>
    <s v="LMR11M2"/>
    <x v="1"/>
    <x v="1"/>
    <n v="100"/>
    <n v="0.64193182624900003"/>
    <n v="0"/>
    <x v="0"/>
    <x v="1"/>
    <x v="0"/>
  </r>
  <r>
    <s v="b"/>
    <s v="25M_NE_C.png"/>
    <s v="None"/>
    <n v="0.8"/>
    <n v="0"/>
    <n v="87"/>
    <n v="87"/>
    <n v="87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6F_NE_O.png"/>
    <s v="None"/>
    <n v="0.8"/>
    <n v="0"/>
    <n v="88"/>
    <n v="88"/>
    <n v="88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36M_NE_C.png"/>
    <s v="None"/>
    <n v="0.8"/>
    <n v="0"/>
    <n v="89"/>
    <n v="89"/>
    <n v="89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33M_NE_C.png"/>
    <s v="None"/>
    <n v="1.3"/>
    <n v="0"/>
    <n v="90"/>
    <n v="90"/>
    <n v="90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25M_HA_C.png"/>
    <s v="space"/>
    <n v="0.8"/>
    <n v="0"/>
    <n v="91"/>
    <n v="91"/>
    <n v="91"/>
    <s v="space"/>
    <n v="1"/>
    <n v="0.64417328452699996"/>
    <s v="2019_Feb_22_1746"/>
    <n v="59.810667979371502"/>
    <s v="C_Alegria"/>
    <n v="1"/>
    <s v="LMR11M2"/>
    <x v="1"/>
    <x v="1"/>
    <n v="100"/>
    <n v="0.64417328452699996"/>
    <n v="0"/>
    <x v="0"/>
    <x v="1"/>
    <x v="0"/>
  </r>
  <r>
    <s v="b"/>
    <s v="26M_NE_C.png"/>
    <s v="None"/>
    <n v="0.8"/>
    <n v="0"/>
    <n v="92"/>
    <n v="92"/>
    <n v="92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22M_NE_C.png"/>
    <s v="None"/>
    <n v="1.3"/>
    <n v="0"/>
    <n v="93"/>
    <n v="93"/>
    <n v="93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9F_HA_C.png"/>
    <s v="space"/>
    <n v="1.3"/>
    <n v="0"/>
    <n v="94"/>
    <n v="94"/>
    <n v="94"/>
    <s v="space"/>
    <n v="1"/>
    <n v="0.63729296717799999"/>
    <s v="2019_Feb_22_1746"/>
    <n v="59.810667979371502"/>
    <s v="C_Alegria"/>
    <n v="1"/>
    <s v="LMR11M2"/>
    <x v="1"/>
    <x v="1"/>
    <n v="100"/>
    <n v="0.63729296717799999"/>
    <n v="0"/>
    <x v="0"/>
    <x v="1"/>
    <x v="0"/>
  </r>
  <r>
    <s v="b"/>
    <s v="22M_NE_C.png"/>
    <s v="None"/>
    <n v="1.3"/>
    <n v="0"/>
    <n v="95"/>
    <n v="95"/>
    <n v="95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34M_NE_O.png"/>
    <s v="None"/>
    <n v="1.3"/>
    <n v="0"/>
    <n v="96"/>
    <n v="96"/>
    <n v="96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28M_HA_C.png"/>
    <s v="space"/>
    <n v="1.3"/>
    <n v="0"/>
    <n v="97"/>
    <n v="97"/>
    <n v="97"/>
    <s v="space"/>
    <n v="1"/>
    <n v="0.54048845218499997"/>
    <s v="2019_Feb_22_1746"/>
    <n v="59.810667979371502"/>
    <s v="C_Alegria"/>
    <n v="1"/>
    <s v="LMR11M2"/>
    <x v="1"/>
    <x v="1"/>
    <n v="100"/>
    <n v="0.54048845218499997"/>
    <n v="0"/>
    <x v="0"/>
    <x v="1"/>
    <x v="0"/>
  </r>
  <r>
    <s v="b"/>
    <s v="01F_NE_C.png"/>
    <s v="None"/>
    <n v="0.8"/>
    <n v="0"/>
    <n v="98"/>
    <n v="98"/>
    <n v="98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5F_NE_O.png"/>
    <s v="None"/>
    <n v="1.3"/>
    <n v="0"/>
    <n v="99"/>
    <n v="99"/>
    <n v="99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1F_NE_C.png"/>
    <s v="None"/>
    <n v="0.8"/>
    <n v="0"/>
    <n v="100"/>
    <n v="100"/>
    <n v="100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5F_HA_C.png"/>
    <s v="space"/>
    <n v="0.8"/>
    <n v="0"/>
    <n v="101"/>
    <n v="101"/>
    <n v="101"/>
    <s v="space"/>
    <n v="1"/>
    <n v="0.49188224552199999"/>
    <s v="2019_Feb_22_1746"/>
    <n v="59.810667979371502"/>
    <s v="C_Alegria"/>
    <n v="1"/>
    <s v="LMR11M2"/>
    <x v="1"/>
    <x v="1"/>
    <n v="100"/>
    <n v="0.49188224552199999"/>
    <n v="0"/>
    <x v="0"/>
    <x v="1"/>
    <x v="0"/>
  </r>
  <r>
    <s v="b"/>
    <s v="33M_NE_C.png"/>
    <s v="None"/>
    <n v="0.8"/>
    <n v="0"/>
    <n v="102"/>
    <n v="102"/>
    <n v="102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34M_NE_O.png"/>
    <s v="None"/>
    <n v="0.8"/>
    <n v="0"/>
    <n v="103"/>
    <n v="103"/>
    <n v="103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23M_NE_C.png"/>
    <s v="None"/>
    <n v="0.8"/>
    <n v="0"/>
    <n v="104"/>
    <n v="104"/>
    <n v="104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22M_HA_C.png"/>
    <s v="space"/>
    <n v="0.8"/>
    <n v="0"/>
    <n v="105"/>
    <n v="105"/>
    <n v="105"/>
    <s v="space"/>
    <n v="1"/>
    <n v="0.47547324746800002"/>
    <s v="2019_Feb_22_1746"/>
    <n v="59.810667979371502"/>
    <s v="C_Alegria"/>
    <n v="1"/>
    <s v="LMR11M2"/>
    <x v="1"/>
    <x v="1"/>
    <n v="100"/>
    <n v="0.47547324746800002"/>
    <n v="0"/>
    <x v="0"/>
    <x v="1"/>
    <x v="0"/>
  </r>
  <r>
    <s v="b"/>
    <s v="33M_NE_C.png"/>
    <s v="None"/>
    <n v="1.3"/>
    <n v="0"/>
    <n v="106"/>
    <n v="106"/>
    <n v="106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33M_NE_C.png"/>
    <s v="None"/>
    <n v="0.8"/>
    <n v="0"/>
    <n v="107"/>
    <n v="107"/>
    <n v="107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6F_HA_C.png"/>
    <s v="space"/>
    <n v="1.3"/>
    <n v="0"/>
    <n v="108"/>
    <n v="108"/>
    <n v="108"/>
    <s v="space"/>
    <n v="1"/>
    <n v="0.65571927791499995"/>
    <s v="2019_Feb_22_1746"/>
    <n v="59.810667979371502"/>
    <s v="C_Alegria"/>
    <n v="1"/>
    <s v="LMR11M2"/>
    <x v="1"/>
    <x v="1"/>
    <n v="100"/>
    <n v="0.65571927791499995"/>
    <n v="0"/>
    <x v="0"/>
    <x v="1"/>
    <x v="0"/>
  </r>
  <r>
    <s v="b"/>
    <s v="34M_NE_O.png"/>
    <s v="None"/>
    <n v="1.3"/>
    <n v="0"/>
    <n v="109"/>
    <n v="109"/>
    <n v="109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6F_NE_O.png"/>
    <s v="None"/>
    <n v="0.8"/>
    <n v="0"/>
    <n v="110"/>
    <n v="110"/>
    <n v="110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8F_NE_C.png"/>
    <s v="None"/>
    <n v="0.8"/>
    <n v="0"/>
    <n v="111"/>
    <n v="111"/>
    <n v="111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25M_HA_C.png"/>
    <s v="space"/>
    <n v="0.8"/>
    <n v="0"/>
    <n v="112"/>
    <n v="112"/>
    <n v="112"/>
    <s v="space"/>
    <n v="1"/>
    <n v="0.658670918085"/>
    <s v="2019_Feb_22_1746"/>
    <n v="59.810667979371502"/>
    <s v="C_Alegria"/>
    <n v="1"/>
    <s v="LMR11M2"/>
    <x v="1"/>
    <x v="1"/>
    <n v="100"/>
    <n v="0.658670918085"/>
    <n v="0"/>
    <x v="0"/>
    <x v="1"/>
    <x v="0"/>
  </r>
  <r>
    <s v="b"/>
    <s v="33M_NE_C.png"/>
    <s v="None"/>
    <n v="1.3"/>
    <n v="0"/>
    <n v="113"/>
    <n v="113"/>
    <n v="113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1F_NE_C.png"/>
    <s v="None"/>
    <n v="0.8"/>
    <n v="0"/>
    <n v="114"/>
    <n v="114"/>
    <n v="114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3F_HA_C.png"/>
    <s v="space"/>
    <n v="1.3"/>
    <n v="0"/>
    <n v="115"/>
    <n v="115"/>
    <n v="115"/>
    <s v="space"/>
    <n v="1"/>
    <n v="0.56178429350299997"/>
    <s v="2019_Feb_22_1746"/>
    <n v="59.810667979371502"/>
    <s v="C_Alegria"/>
    <n v="1"/>
    <s v="LMR11M2"/>
    <x v="1"/>
    <x v="1"/>
    <n v="100"/>
    <n v="0.56178429350299997"/>
    <n v="0"/>
    <x v="0"/>
    <x v="1"/>
    <x v="0"/>
  </r>
  <r>
    <s v="b"/>
    <s v="34M_NE_O.png"/>
    <s v="None"/>
    <n v="1.3"/>
    <n v="0"/>
    <n v="116"/>
    <n v="116"/>
    <n v="116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23M_NE_C.png"/>
    <s v="None"/>
    <n v="1.3"/>
    <n v="0"/>
    <n v="117"/>
    <n v="117"/>
    <n v="117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25M_NE_C.png"/>
    <s v="None"/>
    <n v="1.3"/>
    <n v="0"/>
    <n v="118"/>
    <n v="118"/>
    <n v="118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2F_HA_C.png"/>
    <s v="space"/>
    <n v="1.3"/>
    <n v="0"/>
    <n v="119"/>
    <n v="119"/>
    <n v="119"/>
    <s v="space"/>
    <n v="1"/>
    <n v="0.62327077425999999"/>
    <s v="2019_Feb_22_1746"/>
    <n v="59.810667979371502"/>
    <s v="C_Alegria"/>
    <n v="1"/>
    <s v="LMR11M2"/>
    <x v="1"/>
    <x v="1"/>
    <n v="100"/>
    <n v="0.62327077425999999"/>
    <n v="0"/>
    <x v="0"/>
    <x v="1"/>
    <x v="0"/>
  </r>
  <r>
    <s v="b"/>
    <s v="36M_NE_C.png"/>
    <s v="None"/>
    <n v="0.8"/>
    <n v="0"/>
    <n v="120"/>
    <n v="120"/>
    <n v="120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6F_HA_C.png"/>
    <s v="space"/>
    <n v="0.8"/>
    <n v="0"/>
    <n v="121"/>
    <n v="121"/>
    <n v="121"/>
    <s v="space"/>
    <n v="1"/>
    <n v="0.64229668350900004"/>
    <s v="2019_Feb_22_1746"/>
    <n v="59.810667979371502"/>
    <s v="C_Alegria"/>
    <n v="1"/>
    <s v="LMR11M2"/>
    <x v="1"/>
    <x v="1"/>
    <n v="100"/>
    <n v="0.64229668350900004"/>
    <n v="0"/>
    <x v="0"/>
    <x v="1"/>
    <x v="0"/>
  </r>
  <r>
    <s v="b"/>
    <s v="09F_NE_C.png"/>
    <s v="None"/>
    <n v="1.3"/>
    <n v="0"/>
    <n v="122"/>
    <n v="122"/>
    <n v="122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8F_NE_C.png"/>
    <s v="None"/>
    <n v="1.3"/>
    <n v="0"/>
    <n v="123"/>
    <n v="123"/>
    <n v="123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7F_NE_C.png"/>
    <s v="None"/>
    <n v="0.8"/>
    <n v="0"/>
    <n v="124"/>
    <n v="124"/>
    <n v="124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22M_NE_C.png"/>
    <s v="None"/>
    <n v="1.3"/>
    <n v="0"/>
    <n v="125"/>
    <n v="125"/>
    <n v="125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1F_HA_C.png"/>
    <s v="space"/>
    <n v="1.3"/>
    <n v="0"/>
    <n v="126"/>
    <n v="126"/>
    <n v="126"/>
    <s v="space"/>
    <n v="1"/>
    <n v="0.49976542498900001"/>
    <s v="2019_Feb_22_1746"/>
    <n v="59.810667979371502"/>
    <s v="C_Alegria"/>
    <n v="1"/>
    <s v="LMR11M2"/>
    <x v="1"/>
    <x v="1"/>
    <n v="100"/>
    <n v="0.49976542498900001"/>
    <n v="0"/>
    <x v="0"/>
    <x v="1"/>
    <x v="0"/>
  </r>
  <r>
    <s v="b"/>
    <s v="26M_NE_C.png"/>
    <s v="None"/>
    <n v="1.3"/>
    <n v="0"/>
    <n v="127"/>
    <n v="127"/>
    <n v="127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36M_NE_C.png"/>
    <s v="None"/>
    <n v="0.8"/>
    <n v="0"/>
    <n v="128"/>
    <n v="128"/>
    <n v="128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3F_NE_C.png"/>
    <s v="None"/>
    <n v="1.3"/>
    <n v="0"/>
    <n v="129"/>
    <n v="129"/>
    <n v="129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1F_HA_C.png"/>
    <s v="space"/>
    <n v="1.3"/>
    <n v="0"/>
    <n v="130"/>
    <n v="130"/>
    <n v="130"/>
    <s v="space"/>
    <n v="1"/>
    <n v="0.53697164729199998"/>
    <s v="2019_Feb_22_1746"/>
    <n v="59.810667979371502"/>
    <s v="C_Alegria"/>
    <n v="1"/>
    <s v="LMR11M2"/>
    <x v="1"/>
    <x v="1"/>
    <n v="100"/>
    <n v="0.53697164729199998"/>
    <n v="0"/>
    <x v="0"/>
    <x v="1"/>
    <x v="0"/>
  </r>
  <r>
    <s v="b"/>
    <s v="22M_NE_C.png"/>
    <s v="None"/>
    <n v="1.3"/>
    <n v="0"/>
    <n v="131"/>
    <n v="131"/>
    <n v="131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33M_HA_C.png"/>
    <s v="space"/>
    <n v="1.3"/>
    <n v="0"/>
    <n v="132"/>
    <n v="132"/>
    <n v="132"/>
    <s v="space"/>
    <n v="1"/>
    <n v="0.52351561328399998"/>
    <s v="2019_Feb_22_1746"/>
    <n v="59.810667979371502"/>
    <s v="C_Alegria"/>
    <n v="1"/>
    <s v="LMR11M2"/>
    <x v="1"/>
    <x v="1"/>
    <n v="100"/>
    <n v="0.52351561328399998"/>
    <n v="0"/>
    <x v="0"/>
    <x v="1"/>
    <x v="0"/>
  </r>
  <r>
    <s v="b"/>
    <s v="25M_NE_C.png"/>
    <s v="None"/>
    <n v="0.8"/>
    <n v="0"/>
    <n v="133"/>
    <n v="133"/>
    <n v="133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7F_NE_C.png"/>
    <s v="None"/>
    <n v="0.8"/>
    <n v="0"/>
    <n v="134"/>
    <n v="134"/>
    <n v="134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28M_NE_O.png"/>
    <s v="None"/>
    <n v="1.3"/>
    <n v="0"/>
    <n v="135"/>
    <n v="135"/>
    <n v="135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1F_HA_C.png"/>
    <s v="space"/>
    <n v="1.3"/>
    <n v="0"/>
    <n v="136"/>
    <n v="136"/>
    <n v="136"/>
    <s v="space"/>
    <n v="1"/>
    <n v="0.71905289264399996"/>
    <s v="2019_Feb_22_1746"/>
    <n v="59.810667979371502"/>
    <s v="C_Alegria"/>
    <n v="1"/>
    <s v="LMR11M2"/>
    <x v="1"/>
    <x v="1"/>
    <n v="100"/>
    <n v="0.71905289264399996"/>
    <n v="0"/>
    <x v="0"/>
    <x v="1"/>
    <x v="0"/>
  </r>
  <r>
    <s v="b"/>
    <s v="02F_NE_O.png"/>
    <s v="None"/>
    <n v="1.3"/>
    <n v="0"/>
    <n v="137"/>
    <n v="137"/>
    <n v="137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8F_NE_C.png"/>
    <s v="None"/>
    <n v="0.8"/>
    <n v="0"/>
    <n v="138"/>
    <n v="138"/>
    <n v="138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6F_HA_C.png"/>
    <s v="space"/>
    <n v="1.3"/>
    <n v="0"/>
    <n v="139"/>
    <n v="139"/>
    <n v="139"/>
    <s v="space"/>
    <n v="1"/>
    <n v="0.62488647876299996"/>
    <s v="2019_Feb_22_1746"/>
    <n v="59.810667979371502"/>
    <s v="C_Alegria"/>
    <n v="1"/>
    <s v="LMR11M2"/>
    <x v="1"/>
    <x v="1"/>
    <n v="100"/>
    <n v="0.62488647876299996"/>
    <n v="0"/>
    <x v="0"/>
    <x v="1"/>
    <x v="0"/>
  </r>
  <r>
    <s v="b"/>
    <s v="36M_NE_C.png"/>
    <s v="None"/>
    <n v="0.8"/>
    <n v="0"/>
    <n v="140"/>
    <n v="140"/>
    <n v="140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2F_NE_O.png"/>
    <s v="None"/>
    <n v="1.3"/>
    <n v="0"/>
    <n v="141"/>
    <n v="141"/>
    <n v="141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7F_NE_C.png"/>
    <s v="None"/>
    <n v="1.3"/>
    <n v="0"/>
    <n v="142"/>
    <n v="142"/>
    <n v="142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22M_NE_C.png"/>
    <s v="None"/>
    <n v="0.8"/>
    <n v="0"/>
    <n v="143"/>
    <n v="143"/>
    <n v="143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2F_HA_C.png"/>
    <s v="space"/>
    <n v="1.3"/>
    <n v="0"/>
    <n v="144"/>
    <n v="144"/>
    <n v="144"/>
    <s v="space"/>
    <n v="1"/>
    <n v="0.55658225622000002"/>
    <s v="2019_Feb_22_1746"/>
    <n v="59.810667979371502"/>
    <s v="C_Alegria"/>
    <n v="1"/>
    <s v="LMR11M2"/>
    <x v="1"/>
    <x v="1"/>
    <n v="100"/>
    <n v="0.55658225622000002"/>
    <n v="0"/>
    <x v="0"/>
    <x v="1"/>
    <x v="0"/>
  </r>
  <r>
    <s v="b"/>
    <s v="33M_NE_C.png"/>
    <s v="None"/>
    <n v="0.8"/>
    <n v="0"/>
    <n v="145"/>
    <n v="145"/>
    <n v="145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8F_NE_C.png"/>
    <s v="None"/>
    <n v="1.3"/>
    <n v="0"/>
    <n v="146"/>
    <n v="146"/>
    <n v="146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8F_HA_C.png"/>
    <s v="space"/>
    <n v="0.8"/>
    <n v="0"/>
    <n v="147"/>
    <n v="147"/>
    <n v="147"/>
    <s v="space"/>
    <n v="1"/>
    <n v="0.45488063525400002"/>
    <s v="2019_Feb_22_1746"/>
    <n v="59.810667979371502"/>
    <s v="C_Alegria"/>
    <n v="1"/>
    <s v="LMR11M2"/>
    <x v="1"/>
    <x v="1"/>
    <n v="100"/>
    <n v="0.45488063525400002"/>
    <n v="0"/>
    <x v="0"/>
    <x v="1"/>
    <x v="0"/>
  </r>
  <r>
    <s v="b"/>
    <s v="01F_NE_C.png"/>
    <s v="None"/>
    <n v="0.8"/>
    <n v="0"/>
    <n v="148"/>
    <n v="148"/>
    <n v="148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34M_HA_C.png"/>
    <s v="space"/>
    <n v="0.8"/>
    <n v="0"/>
    <n v="149"/>
    <n v="149"/>
    <n v="149"/>
    <s v="space"/>
    <n v="1"/>
    <n v="0.72515052044799999"/>
    <s v="2019_Feb_22_1746"/>
    <n v="59.810667979371502"/>
    <s v="C_Alegria"/>
    <n v="1"/>
    <s v="LMR11M2"/>
    <x v="1"/>
    <x v="1"/>
    <n v="100"/>
    <n v="0.72515052044799999"/>
    <n v="0"/>
    <x v="0"/>
    <x v="1"/>
    <x v="0"/>
  </r>
  <r>
    <s v="b"/>
    <s v="26M_NE_C.png"/>
    <s v="None"/>
    <n v="0.8"/>
    <n v="0"/>
    <n v="150"/>
    <n v="150"/>
    <n v="150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26M_NE_C.png"/>
    <s v="None"/>
    <n v="1.3"/>
    <n v="0"/>
    <n v="151"/>
    <n v="151"/>
    <n v="151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7F_NE_C.png"/>
    <s v="None"/>
    <n v="1.3"/>
    <n v="0"/>
    <n v="152"/>
    <n v="152"/>
    <n v="152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9F_HA_C.png"/>
    <s v="space"/>
    <n v="1.3"/>
    <n v="0"/>
    <n v="153"/>
    <n v="153"/>
    <n v="153"/>
    <s v="space"/>
    <n v="1"/>
    <n v="0.369246661197"/>
    <s v="2019_Feb_22_1746"/>
    <n v="59.810667979371502"/>
    <s v="C_Alegria"/>
    <n v="1"/>
    <s v="LMR11M2"/>
    <x v="1"/>
    <x v="1"/>
    <n v="100"/>
    <n v="0.369246661197"/>
    <n v="0"/>
    <x v="0"/>
    <x v="1"/>
    <x v="0"/>
  </r>
  <r>
    <s v="b"/>
    <s v="33M_NE_C.png"/>
    <s v="None"/>
    <n v="1.3"/>
    <n v="0"/>
    <n v="154"/>
    <n v="154"/>
    <n v="154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7F_HA_C.png"/>
    <s v="space"/>
    <n v="1.3"/>
    <n v="0"/>
    <n v="155"/>
    <n v="155"/>
    <n v="155"/>
    <s v="space"/>
    <n v="1"/>
    <n v="0.955969083123"/>
    <s v="2019_Feb_22_1746"/>
    <n v="59.810667979371502"/>
    <s v="C_Alegria"/>
    <n v="1"/>
    <s v="LMR11M2"/>
    <x v="1"/>
    <x v="1"/>
    <n v="100"/>
    <n v="0.955969083123"/>
    <n v="0"/>
    <x v="0"/>
    <x v="1"/>
    <x v="0"/>
  </r>
  <r>
    <s v="b"/>
    <s v="07F_NE_C.png"/>
    <s v="None"/>
    <n v="1.3"/>
    <n v="0"/>
    <n v="156"/>
    <n v="156"/>
    <n v="156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23M_NE_C.png"/>
    <s v="None"/>
    <n v="1.3"/>
    <n v="0"/>
    <n v="157"/>
    <n v="157"/>
    <n v="157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7F_NE_C.png"/>
    <s v="None"/>
    <n v="1.3"/>
    <n v="0"/>
    <n v="158"/>
    <n v="158"/>
    <n v="158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8F_HA_C.png"/>
    <s v="space"/>
    <n v="1.3"/>
    <n v="0"/>
    <n v="159"/>
    <n v="159"/>
    <n v="159"/>
    <s v="space"/>
    <n v="1"/>
    <n v="0.404754739255"/>
    <s v="2019_Feb_22_1746"/>
    <n v="59.810667979371502"/>
    <s v="C_Alegria"/>
    <n v="1"/>
    <s v="LMR11M2"/>
    <x v="1"/>
    <x v="1"/>
    <n v="100"/>
    <n v="0.404754739255"/>
    <n v="0"/>
    <x v="0"/>
    <x v="1"/>
    <x v="0"/>
  </r>
  <r>
    <s v="b"/>
    <s v="05F_NE_O.png"/>
    <s v="None"/>
    <n v="0.8"/>
    <n v="0"/>
    <n v="160"/>
    <n v="160"/>
    <n v="160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5F_HA_C.png"/>
    <s v="space"/>
    <n v="1.3"/>
    <n v="0"/>
    <n v="161"/>
    <n v="161"/>
    <n v="161"/>
    <s v="space"/>
    <n v="1"/>
    <n v="0.74240908771799996"/>
    <s v="2019_Feb_22_1746"/>
    <n v="59.810667979371502"/>
    <s v="C_Alegria"/>
    <n v="1"/>
    <s v="LMR11M2"/>
    <x v="1"/>
    <x v="1"/>
    <n v="100"/>
    <n v="0.74240908771799996"/>
    <n v="0"/>
    <x v="0"/>
    <x v="1"/>
    <x v="0"/>
  </r>
  <r>
    <s v="b"/>
    <s v="25M_NE_C.png"/>
    <s v="None"/>
    <n v="1.3"/>
    <n v="0"/>
    <n v="162"/>
    <n v="162"/>
    <n v="162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2F_NE_O.png"/>
    <s v="None"/>
    <n v="1.3"/>
    <n v="0"/>
    <n v="163"/>
    <n v="163"/>
    <n v="163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9F_HA_C.png"/>
    <s v="space"/>
    <n v="1.3"/>
    <n v="0"/>
    <n v="164"/>
    <n v="164"/>
    <n v="164"/>
    <s v="space"/>
    <n v="1"/>
    <n v="0.50468239700399997"/>
    <s v="2019_Feb_22_1746"/>
    <n v="59.810667979371502"/>
    <s v="C_Alegria"/>
    <n v="1"/>
    <s v="LMR11M2"/>
    <x v="1"/>
    <x v="1"/>
    <n v="100"/>
    <n v="0.50468239700399997"/>
    <n v="0"/>
    <x v="0"/>
    <x v="1"/>
    <x v="0"/>
  </r>
  <r>
    <s v="b"/>
    <s v="09F_NE_C.png"/>
    <s v="None"/>
    <n v="1.3"/>
    <n v="0"/>
    <n v="165"/>
    <n v="165"/>
    <n v="165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8F_NE_C.png"/>
    <s v="None"/>
    <n v="0.8"/>
    <n v="0"/>
    <n v="166"/>
    <n v="166"/>
    <n v="166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23M_NE_C.png"/>
    <s v="None"/>
    <n v="1.3"/>
    <n v="0"/>
    <n v="167"/>
    <n v="167"/>
    <n v="167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1F_HA_C.png"/>
    <s v="space"/>
    <n v="0.8"/>
    <n v="0"/>
    <n v="168"/>
    <n v="168"/>
    <n v="168"/>
    <s v="space"/>
    <n v="1"/>
    <n v="0.65543851628899996"/>
    <s v="2019_Feb_22_1746"/>
    <n v="59.810667979371502"/>
    <s v="C_Alegria"/>
    <n v="1"/>
    <s v="LMR11M2"/>
    <x v="1"/>
    <x v="1"/>
    <n v="100"/>
    <n v="0.65543851628899996"/>
    <n v="0"/>
    <x v="0"/>
    <x v="1"/>
    <x v="0"/>
  </r>
  <r>
    <s v="b"/>
    <s v="36M_NE_C.png"/>
    <s v="None"/>
    <n v="1.3"/>
    <n v="0"/>
    <n v="169"/>
    <n v="169"/>
    <n v="169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26M_HA_C.png"/>
    <s v="space"/>
    <n v="0.8"/>
    <n v="0"/>
    <n v="170"/>
    <n v="170"/>
    <n v="170"/>
    <s v="space"/>
    <n v="1"/>
    <n v="0.58910426124899995"/>
    <s v="2019_Feb_22_1746"/>
    <n v="59.810667979371502"/>
    <s v="C_Alegria"/>
    <n v="1"/>
    <s v="LMR11M2"/>
    <x v="1"/>
    <x v="1"/>
    <n v="100"/>
    <n v="0.58910426124899995"/>
    <n v="0"/>
    <x v="0"/>
    <x v="1"/>
    <x v="0"/>
  </r>
  <r>
    <s v="b"/>
    <s v="26M_NE_C.png"/>
    <s v="None"/>
    <n v="0.8"/>
    <n v="0"/>
    <n v="171"/>
    <n v="171"/>
    <n v="171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36M_NE_C.png"/>
    <s v="None"/>
    <n v="1.3"/>
    <n v="0"/>
    <n v="172"/>
    <n v="172"/>
    <n v="172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2F_NE_O.png"/>
    <s v="None"/>
    <n v="0.8"/>
    <n v="0"/>
    <n v="173"/>
    <n v="173"/>
    <n v="173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23M_HA_C.png"/>
    <s v="space"/>
    <n v="0.8"/>
    <n v="0"/>
    <n v="174"/>
    <n v="174"/>
    <n v="174"/>
    <s v="space"/>
    <n v="1"/>
    <n v="0.74199920240799999"/>
    <s v="2019_Feb_22_1746"/>
    <n v="59.810667979371502"/>
    <s v="C_Alegria"/>
    <n v="1"/>
    <s v="LMR11M2"/>
    <x v="1"/>
    <x v="1"/>
    <n v="100"/>
    <n v="0.74199920240799999"/>
    <n v="0"/>
    <x v="0"/>
    <x v="1"/>
    <x v="0"/>
  </r>
  <r>
    <s v="b"/>
    <s v="01F_NE_C.png"/>
    <s v="None"/>
    <n v="0.8"/>
    <n v="0"/>
    <n v="175"/>
    <n v="175"/>
    <n v="175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6F_NE_O.png"/>
    <s v="None"/>
    <n v="1.3"/>
    <n v="0"/>
    <n v="176"/>
    <n v="176"/>
    <n v="176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28M_HA_C.png"/>
    <s v="space"/>
    <n v="1.3"/>
    <n v="0"/>
    <n v="177"/>
    <n v="177"/>
    <n v="177"/>
    <s v="space"/>
    <n v="1"/>
    <n v="0.49105287250099999"/>
    <s v="2019_Feb_22_1746"/>
    <n v="59.810667979371502"/>
    <s v="C_Alegria"/>
    <n v="1"/>
    <s v="LMR11M2"/>
    <x v="1"/>
    <x v="1"/>
    <n v="100"/>
    <n v="0.49105287250099999"/>
    <n v="0"/>
    <x v="0"/>
    <x v="1"/>
    <x v="0"/>
  </r>
  <r>
    <s v="b"/>
    <s v="02F_NE_O.png"/>
    <s v="None"/>
    <n v="0.8"/>
    <n v="0"/>
    <n v="178"/>
    <n v="178"/>
    <n v="178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5F_NE_O.png"/>
    <s v="None"/>
    <n v="1.3"/>
    <n v="0"/>
    <n v="179"/>
    <n v="179"/>
    <n v="179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23M_HA_C.png"/>
    <s v="space"/>
    <n v="0.8"/>
    <n v="0"/>
    <n v="180"/>
    <n v="180"/>
    <n v="180"/>
    <s v="space"/>
    <n v="1"/>
    <n v="0.45766110299200002"/>
    <s v="2019_Feb_22_1746"/>
    <n v="59.810667979371502"/>
    <s v="C_Alegria"/>
    <n v="1"/>
    <s v="LMR11M2"/>
    <x v="1"/>
    <x v="1"/>
    <n v="100"/>
    <n v="0.45766110299200002"/>
    <n v="0"/>
    <x v="0"/>
    <x v="1"/>
    <x v="0"/>
  </r>
  <r>
    <s v="b"/>
    <s v="03F_NE_C.png"/>
    <s v="None"/>
    <n v="0.8"/>
    <n v="0"/>
    <n v="181"/>
    <n v="181"/>
    <n v="181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25M_NE_C.png"/>
    <s v="None"/>
    <n v="0.8"/>
    <n v="0"/>
    <n v="182"/>
    <n v="182"/>
    <n v="182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25M_NE_C.png"/>
    <s v="None"/>
    <n v="1.3"/>
    <n v="0"/>
    <n v="183"/>
    <n v="183"/>
    <n v="183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7F_HA_C.png"/>
    <s v="space"/>
    <n v="1.3"/>
    <n v="0"/>
    <n v="184"/>
    <n v="184"/>
    <n v="184"/>
    <s v="space"/>
    <n v="1"/>
    <n v="0.70807669963700004"/>
    <s v="2019_Feb_22_1746"/>
    <n v="59.810667979371502"/>
    <s v="C_Alegria"/>
    <n v="1"/>
    <s v="LMR11M2"/>
    <x v="1"/>
    <x v="1"/>
    <n v="100"/>
    <n v="0.70807669963700004"/>
    <n v="0"/>
    <x v="0"/>
    <x v="1"/>
    <x v="0"/>
  </r>
  <r>
    <s v="b"/>
    <s v="02F_NE_O.png"/>
    <s v="None"/>
    <n v="0.8"/>
    <n v="0"/>
    <n v="185"/>
    <n v="185"/>
    <n v="185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28M_NE_O.png"/>
    <s v="None"/>
    <n v="0.8"/>
    <n v="0"/>
    <n v="186"/>
    <n v="186"/>
    <n v="186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28M_HA_C.png"/>
    <s v="space"/>
    <n v="0.8"/>
    <n v="0"/>
    <n v="187"/>
    <n v="187"/>
    <n v="187"/>
    <s v="space"/>
    <n v="1"/>
    <n v="0.52431154623599996"/>
    <s v="2019_Feb_22_1746"/>
    <n v="59.810667979371502"/>
    <s v="C_Alegria"/>
    <n v="1"/>
    <s v="LMR11M2"/>
    <x v="1"/>
    <x v="1"/>
    <n v="100"/>
    <n v="0.52431154623599996"/>
    <n v="0"/>
    <x v="0"/>
    <x v="1"/>
    <x v="0"/>
  </r>
  <r>
    <s v="b"/>
    <s v="08F_NE_C.png"/>
    <s v="None"/>
    <n v="1.3"/>
    <n v="0"/>
    <n v="188"/>
    <n v="188"/>
    <n v="188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28M_NE_O.png"/>
    <s v="None"/>
    <n v="0.8"/>
    <n v="0"/>
    <n v="189"/>
    <n v="189"/>
    <n v="189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33M_HA_C.png"/>
    <s v="space"/>
    <n v="0.8"/>
    <n v="0"/>
    <n v="190"/>
    <n v="190"/>
    <n v="190"/>
    <s v="space"/>
    <n v="1"/>
    <n v="0.77441724576100002"/>
    <s v="2019_Feb_22_1746"/>
    <n v="59.810667979371502"/>
    <s v="C_Alegria"/>
    <n v="1"/>
    <s v="LMR11M2"/>
    <x v="1"/>
    <x v="1"/>
    <n v="100"/>
    <n v="0.77441724576100002"/>
    <n v="0"/>
    <x v="0"/>
    <x v="1"/>
    <x v="0"/>
  </r>
  <r>
    <s v="b"/>
    <s v="05F_NE_O.png"/>
    <s v="None"/>
    <n v="0.8"/>
    <n v="0"/>
    <n v="191"/>
    <n v="191"/>
    <n v="191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9F_NE_C.png"/>
    <s v="None"/>
    <n v="1.3"/>
    <n v="0"/>
    <n v="192"/>
    <n v="192"/>
    <n v="192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06F_HA_C.png"/>
    <s v="space"/>
    <n v="0.8"/>
    <n v="0"/>
    <n v="193"/>
    <n v="193"/>
    <n v="193"/>
    <s v="space"/>
    <n v="1"/>
    <n v="0.50791214918700001"/>
    <s v="2019_Feb_22_1746"/>
    <n v="59.810667979371502"/>
    <s v="C_Alegria"/>
    <n v="1"/>
    <s v="LMR11M2"/>
    <x v="1"/>
    <x v="1"/>
    <n v="100"/>
    <n v="0.50791214918700001"/>
    <n v="0"/>
    <x v="0"/>
    <x v="1"/>
    <x v="0"/>
  </r>
  <r>
    <s v="b"/>
    <s v="22M_NE_C.png"/>
    <s v="None"/>
    <n v="1.3"/>
    <n v="0"/>
    <n v="194"/>
    <n v="194"/>
    <n v="194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26M_NE_C.png"/>
    <s v="None"/>
    <n v="0.8"/>
    <n v="0"/>
    <n v="195"/>
    <n v="195"/>
    <n v="195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b"/>
    <s v="03F_NE_C.png"/>
    <s v="None"/>
    <n v="1.3"/>
    <n v="0"/>
    <n v="196"/>
    <n v="196"/>
    <n v="196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25M_HA_C.png"/>
    <s v="space"/>
    <n v="0.8"/>
    <n v="0"/>
    <n v="197"/>
    <n v="197"/>
    <n v="197"/>
    <s v="space"/>
    <n v="1"/>
    <n v="0.52505549834999998"/>
    <s v="2019_Feb_22_1746"/>
    <n v="59.810667979371502"/>
    <s v="C_Alegria"/>
    <n v="1"/>
    <s v="LMR11M2"/>
    <x v="1"/>
    <x v="1"/>
    <n v="100"/>
    <n v="0.52505549834999998"/>
    <n v="0"/>
    <x v="0"/>
    <x v="1"/>
    <x v="0"/>
  </r>
  <r>
    <s v="b"/>
    <s v="28M_NE_O.png"/>
    <s v="None"/>
    <n v="0.8"/>
    <n v="0"/>
    <n v="198"/>
    <n v="198"/>
    <n v="198"/>
    <s v="None"/>
    <n v="1"/>
    <m/>
    <s v="2019_Feb_22_1746"/>
    <n v="59.810667979371502"/>
    <s v="C_Alegria"/>
    <n v="1"/>
    <s v="LMR11M2"/>
    <x v="1"/>
    <x v="0"/>
    <n v="100"/>
    <s v=""/>
    <n v="0"/>
    <x v="0"/>
    <x v="1"/>
    <x v="0"/>
  </r>
  <r>
    <s v="a"/>
    <s v="36M_HA_C.png"/>
    <s v="space"/>
    <n v="0.8"/>
    <n v="0"/>
    <n v="199"/>
    <n v="199"/>
    <n v="199"/>
    <s v="space"/>
    <n v="1"/>
    <n v="0.57511451467899999"/>
    <s v="2019_Feb_22_1746"/>
    <n v="59.810667979371502"/>
    <s v="C_Alegria"/>
    <n v="1"/>
    <s v="LMR11M2"/>
    <x v="1"/>
    <x v="1"/>
    <n v="100"/>
    <n v="0.57511451467899999"/>
    <n v="0"/>
    <x v="0"/>
    <x v="1"/>
    <x v="0"/>
  </r>
  <r>
    <s v="h"/>
    <s v="02F_NE_C.png"/>
    <s v="None"/>
    <n v="1.3"/>
    <n v="0"/>
    <n v="0"/>
    <n v="0"/>
    <n v="0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1"/>
    <n v="1"/>
    <n v="1"/>
    <s v="space"/>
    <n v="1"/>
    <n v="0.43769159587099998"/>
    <s v="2019_Feb_22_1816"/>
    <n v="59.9417124861628"/>
    <s v="C_identidad"/>
    <n v="1"/>
    <s v="LMR11M5"/>
    <x v="2"/>
    <x v="1"/>
    <n v="100"/>
    <n v="0.43769159587099998"/>
    <n v="0"/>
    <x v="0"/>
    <x v="1"/>
    <x v="0"/>
  </r>
  <r>
    <s v="h"/>
    <s v="36M_NE_C.png"/>
    <s v="None"/>
    <n v="1.3"/>
    <n v="0"/>
    <n v="2"/>
    <n v="2"/>
    <n v="2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3"/>
    <n v="3"/>
    <n v="3"/>
    <s v="space"/>
    <n v="1"/>
    <n v="0.65578781301199995"/>
    <s v="2019_Feb_22_1816"/>
    <n v="59.9417124861628"/>
    <s v="C_identidad"/>
    <n v="1"/>
    <s v="LMR11M5"/>
    <x v="2"/>
    <x v="1"/>
    <n v="100"/>
    <n v="0.65578781301199995"/>
    <n v="0"/>
    <x v="0"/>
    <x v="1"/>
    <x v="0"/>
  </r>
  <r>
    <s v="h"/>
    <s v="09F_NE_C.png"/>
    <s v="None"/>
    <n v="1.3"/>
    <n v="0"/>
    <n v="4"/>
    <n v="4"/>
    <n v="4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34M_NE_C.png"/>
    <s v="None"/>
    <n v="0.8"/>
    <n v="0"/>
    <n v="5"/>
    <n v="5"/>
    <n v="5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36M_NE_C.png"/>
    <s v="None"/>
    <n v="0.8"/>
    <n v="0"/>
    <n v="6"/>
    <n v="6"/>
    <n v="6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6F_NE_C.png"/>
    <s v="None"/>
    <n v="0.8"/>
    <n v="0"/>
    <n v="7"/>
    <n v="7"/>
    <n v="7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8"/>
    <n v="8"/>
    <n v="8"/>
    <s v="space"/>
    <n v="1"/>
    <n v="0.40528414677800001"/>
    <s v="2019_Feb_22_1816"/>
    <n v="59.9417124861628"/>
    <s v="C_identidad"/>
    <n v="1"/>
    <s v="LMR11M5"/>
    <x v="2"/>
    <x v="1"/>
    <n v="100"/>
    <n v="0.40528414677800001"/>
    <n v="0"/>
    <x v="0"/>
    <x v="1"/>
    <x v="0"/>
  </r>
  <r>
    <s v="h"/>
    <s v="32M_NE_C.png"/>
    <s v="None"/>
    <n v="1.3"/>
    <n v="0"/>
    <n v="9"/>
    <n v="9"/>
    <n v="9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1F_NE_C.png"/>
    <s v="None"/>
    <n v="1.3"/>
    <n v="0"/>
    <n v="10"/>
    <n v="10"/>
    <n v="10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33M_NE_C.png"/>
    <s v="None"/>
    <n v="0.8"/>
    <n v="0"/>
    <n v="11"/>
    <n v="11"/>
    <n v="11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12"/>
    <n v="12"/>
    <n v="12"/>
    <s v="space"/>
    <n v="1"/>
    <n v="0.40684124873999999"/>
    <s v="2019_Feb_22_1816"/>
    <n v="59.9417124861628"/>
    <s v="C_identidad"/>
    <n v="1"/>
    <s v="LMR11M5"/>
    <x v="2"/>
    <x v="1"/>
    <n v="100"/>
    <n v="0.40684124873999999"/>
    <n v="0"/>
    <x v="0"/>
    <x v="1"/>
    <x v="0"/>
  </r>
  <r>
    <s v="h"/>
    <s v="02F_NE_C.png"/>
    <s v="None"/>
    <n v="1.3"/>
    <n v="0"/>
    <n v="13"/>
    <n v="13"/>
    <n v="13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14"/>
    <n v="14"/>
    <n v="14"/>
    <s v="space"/>
    <n v="1"/>
    <n v="0.57111829565799999"/>
    <s v="2019_Feb_22_1816"/>
    <n v="59.9417124861628"/>
    <s v="C_identidad"/>
    <n v="1"/>
    <s v="LMR11M5"/>
    <x v="2"/>
    <x v="1"/>
    <n v="100"/>
    <n v="0.57111829565799999"/>
    <n v="0"/>
    <x v="0"/>
    <x v="1"/>
    <x v="0"/>
  </r>
  <r>
    <s v="h"/>
    <s v="08F_NE_C.png"/>
    <s v="None"/>
    <n v="0.8"/>
    <n v="0"/>
    <n v="15"/>
    <n v="15"/>
    <n v="15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6F_NE_C.png"/>
    <s v="None"/>
    <n v="1.3"/>
    <n v="0"/>
    <n v="16"/>
    <n v="16"/>
    <n v="16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36M_NE_C.png"/>
    <s v="None"/>
    <n v="0.8"/>
    <n v="0"/>
    <n v="17"/>
    <n v="17"/>
    <n v="17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18"/>
    <n v="18"/>
    <n v="18"/>
    <s v="space"/>
    <n v="1"/>
    <n v="0.439477809705"/>
    <s v="2019_Feb_22_1816"/>
    <n v="59.9417124861628"/>
    <s v="C_identidad"/>
    <n v="1"/>
    <s v="LMR11M5"/>
    <x v="2"/>
    <x v="1"/>
    <n v="100"/>
    <n v="0.439477809705"/>
    <n v="0"/>
    <x v="0"/>
    <x v="1"/>
    <x v="0"/>
  </r>
  <r>
    <s v="h"/>
    <s v="33M_NE_C.png"/>
    <s v="None"/>
    <n v="1.3"/>
    <n v="0"/>
    <n v="19"/>
    <n v="19"/>
    <n v="19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20"/>
    <n v="20"/>
    <n v="20"/>
    <s v="space"/>
    <n v="1"/>
    <n v="0.53895585099200005"/>
    <s v="2019_Feb_22_1816"/>
    <n v="59.9417124861628"/>
    <s v="C_identidad"/>
    <n v="1"/>
    <s v="LMR11M5"/>
    <x v="2"/>
    <x v="1"/>
    <n v="100"/>
    <n v="0.53895585099200005"/>
    <n v="0"/>
    <x v="0"/>
    <x v="1"/>
    <x v="0"/>
  </r>
  <r>
    <s v="h"/>
    <s v="36M_NE_C.png"/>
    <s v="None"/>
    <n v="0.8"/>
    <n v="0"/>
    <n v="21"/>
    <n v="21"/>
    <n v="21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7F_NE_C.png"/>
    <s v="None"/>
    <n v="0.8"/>
    <n v="0"/>
    <n v="22"/>
    <n v="22"/>
    <n v="22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23"/>
    <n v="23"/>
    <n v="23"/>
    <s v="space"/>
    <n v="1"/>
    <n v="0.42359656421500003"/>
    <s v="2019_Feb_22_1816"/>
    <n v="59.9417124861628"/>
    <s v="C_identidad"/>
    <n v="1"/>
    <s v="LMR11M5"/>
    <x v="2"/>
    <x v="1"/>
    <n v="100"/>
    <n v="0.42359656421500003"/>
    <n v="0"/>
    <x v="0"/>
    <x v="1"/>
    <x v="0"/>
  </r>
  <r>
    <s v="h"/>
    <s v="07F_NE_C.png"/>
    <s v="None"/>
    <n v="0.8"/>
    <n v="0"/>
    <n v="24"/>
    <n v="24"/>
    <n v="24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25"/>
    <n v="25"/>
    <n v="25"/>
    <s v="space"/>
    <n v="1"/>
    <n v="0.45536004891600002"/>
    <s v="2019_Feb_22_1816"/>
    <n v="59.9417124861628"/>
    <s v="C_identidad"/>
    <n v="1"/>
    <s v="LMR11M5"/>
    <x v="2"/>
    <x v="1"/>
    <n v="100"/>
    <n v="0.45536004891600002"/>
    <n v="0"/>
    <x v="0"/>
    <x v="1"/>
    <x v="0"/>
  </r>
  <r>
    <s v="h"/>
    <s v="09F_NE_C.png"/>
    <s v="None"/>
    <n v="1.3"/>
    <n v="0"/>
    <n v="26"/>
    <n v="26"/>
    <n v="26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6F_NE_C.png"/>
    <s v="None"/>
    <n v="0.8"/>
    <n v="0"/>
    <n v="27"/>
    <n v="27"/>
    <n v="27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28"/>
    <n v="28"/>
    <n v="28"/>
    <s v="space"/>
    <n v="1"/>
    <n v="0.53806787636099995"/>
    <s v="2019_Feb_22_1816"/>
    <n v="59.9417124861628"/>
    <s v="C_identidad"/>
    <n v="1"/>
    <s v="LMR11M5"/>
    <x v="2"/>
    <x v="1"/>
    <n v="100"/>
    <n v="0.53806787636099995"/>
    <n v="0"/>
    <x v="0"/>
    <x v="1"/>
    <x v="0"/>
  </r>
  <r>
    <s v="h"/>
    <s v="01F_NE_C.png"/>
    <s v="None"/>
    <n v="1.3"/>
    <n v="0"/>
    <n v="29"/>
    <n v="29"/>
    <n v="29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7F_NE_C.png"/>
    <s v="None"/>
    <n v="0.8"/>
    <n v="0"/>
    <n v="30"/>
    <n v="30"/>
    <n v="30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1F_NE_C.png"/>
    <s v="None"/>
    <n v="1.3"/>
    <n v="0"/>
    <n v="31"/>
    <n v="31"/>
    <n v="31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32"/>
    <n v="32"/>
    <n v="32"/>
    <s v="space"/>
    <n v="1"/>
    <n v="0.47396150464199999"/>
    <s v="2019_Feb_22_1816"/>
    <n v="59.9417124861628"/>
    <s v="C_identidad"/>
    <n v="1"/>
    <s v="LMR11M5"/>
    <x v="2"/>
    <x v="1"/>
    <n v="100"/>
    <n v="0.47396150464199999"/>
    <n v="0"/>
    <x v="0"/>
    <x v="1"/>
    <x v="0"/>
  </r>
  <r>
    <s v="h"/>
    <s v="06F_NE_C.png"/>
    <s v="None"/>
    <n v="0.8"/>
    <n v="0"/>
    <n v="33"/>
    <n v="33"/>
    <n v="33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5F_NE_C.png"/>
    <s v="None"/>
    <n v="1.3"/>
    <n v="0"/>
    <n v="34"/>
    <n v="34"/>
    <n v="34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35"/>
    <n v="35"/>
    <n v="35"/>
    <s v="space"/>
    <n v="1"/>
    <n v="0.421782869846"/>
    <s v="2019_Feb_22_1816"/>
    <n v="59.9417124861628"/>
    <s v="C_identidad"/>
    <n v="1"/>
    <s v="LMR11M5"/>
    <x v="2"/>
    <x v="1"/>
    <n v="100"/>
    <n v="0.421782869846"/>
    <n v="0"/>
    <x v="0"/>
    <x v="1"/>
    <x v="0"/>
  </r>
  <r>
    <s v="h"/>
    <s v="35M_NE_C.png"/>
    <s v="None"/>
    <n v="1.3"/>
    <n v="0"/>
    <n v="36"/>
    <n v="36"/>
    <n v="36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9F_NE_C.png"/>
    <s v="None"/>
    <n v="0.8"/>
    <n v="0"/>
    <n v="37"/>
    <n v="37"/>
    <n v="37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9F_NE_C.png"/>
    <s v="None"/>
    <n v="1.3"/>
    <n v="0"/>
    <n v="38"/>
    <n v="38"/>
    <n v="38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3F_NE_C.png"/>
    <s v="None"/>
    <n v="0.8"/>
    <n v="0"/>
    <n v="39"/>
    <n v="39"/>
    <n v="39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40"/>
    <n v="40"/>
    <n v="40"/>
    <s v="space"/>
    <n v="1"/>
    <n v="0.521305608097"/>
    <s v="2019_Feb_22_1816"/>
    <n v="59.9417124861628"/>
    <s v="C_identidad"/>
    <n v="1"/>
    <s v="LMR11M5"/>
    <x v="2"/>
    <x v="1"/>
    <n v="100"/>
    <n v="0.521305608097"/>
    <n v="0"/>
    <x v="0"/>
    <x v="1"/>
    <x v="0"/>
  </r>
  <r>
    <s v="h"/>
    <s v="34M_NE_C.png"/>
    <s v="None"/>
    <n v="1.3"/>
    <n v="0"/>
    <n v="41"/>
    <n v="41"/>
    <n v="41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33M_NE_C.png"/>
    <s v="None"/>
    <n v="0.8"/>
    <n v="0"/>
    <n v="42"/>
    <n v="42"/>
    <n v="42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26M_NE_C.png"/>
    <s v="None"/>
    <n v="1.3"/>
    <n v="0"/>
    <n v="43"/>
    <n v="43"/>
    <n v="43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6F_NE_C.png"/>
    <s v="None"/>
    <n v="1.3"/>
    <n v="0"/>
    <n v="44"/>
    <n v="44"/>
    <n v="44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45"/>
    <n v="45"/>
    <n v="45"/>
    <s v="space"/>
    <n v="1"/>
    <n v="0.59135863184899995"/>
    <s v="2019_Feb_22_1816"/>
    <n v="59.9417124861628"/>
    <s v="C_identidad"/>
    <n v="1"/>
    <s v="LMR11M5"/>
    <x v="2"/>
    <x v="1"/>
    <n v="100"/>
    <n v="0.59135863184899995"/>
    <n v="0"/>
    <x v="0"/>
    <x v="1"/>
    <x v="0"/>
  </r>
  <r>
    <s v="h"/>
    <s v="26M_NE_C.png"/>
    <s v="None"/>
    <n v="0.8"/>
    <n v="0"/>
    <n v="46"/>
    <n v="46"/>
    <n v="46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9F_NE_C.png"/>
    <s v="None"/>
    <n v="0.8"/>
    <n v="0"/>
    <n v="47"/>
    <n v="47"/>
    <n v="47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34M_NE_C.png"/>
    <s v="None"/>
    <n v="0.8"/>
    <n v="0"/>
    <n v="48"/>
    <n v="48"/>
    <n v="48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49"/>
    <n v="49"/>
    <n v="49"/>
    <s v="space"/>
    <n v="1"/>
    <n v="0.51413956331099997"/>
    <s v="2019_Feb_22_1816"/>
    <n v="59.9417124861628"/>
    <s v="C_identidad"/>
    <n v="1"/>
    <s v="LMR11M5"/>
    <x v="2"/>
    <x v="1"/>
    <n v="100"/>
    <n v="0.51413956331099997"/>
    <n v="0"/>
    <x v="0"/>
    <x v="1"/>
    <x v="0"/>
  </r>
  <r>
    <s v="h"/>
    <s v="26M_NE_C.png"/>
    <s v="None"/>
    <n v="0.8"/>
    <n v="0"/>
    <n v="50"/>
    <n v="50"/>
    <n v="50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1F_NE_C.png"/>
    <s v="None"/>
    <n v="1.3"/>
    <n v="0"/>
    <n v="51"/>
    <n v="51"/>
    <n v="51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3F_NE_C.png"/>
    <s v="None"/>
    <n v="1.3"/>
    <n v="0"/>
    <n v="52"/>
    <n v="52"/>
    <n v="52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35M_NE_C.png"/>
    <s v="None"/>
    <n v="0.8"/>
    <n v="0"/>
    <n v="53"/>
    <n v="53"/>
    <n v="53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54"/>
    <n v="54"/>
    <n v="54"/>
    <s v="space"/>
    <n v="1"/>
    <n v="0.49787690537099999"/>
    <s v="2019_Feb_22_1816"/>
    <n v="59.9417124861628"/>
    <s v="C_identidad"/>
    <n v="1"/>
    <s v="LMR11M5"/>
    <x v="2"/>
    <x v="1"/>
    <n v="100"/>
    <n v="0.49787690537099999"/>
    <n v="0"/>
    <x v="0"/>
    <x v="1"/>
    <x v="0"/>
  </r>
  <r>
    <s v="h"/>
    <s v="34M_NE_C.png"/>
    <s v="None"/>
    <n v="0.8"/>
    <n v="0"/>
    <n v="55"/>
    <n v="55"/>
    <n v="55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35M_NE_C.png"/>
    <s v="None"/>
    <n v="1.3"/>
    <n v="0"/>
    <n v="56"/>
    <n v="56"/>
    <n v="56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57"/>
    <n v="57"/>
    <n v="57"/>
    <s v="space"/>
    <n v="1"/>
    <n v="0.48027235222999998"/>
    <s v="2019_Feb_22_1816"/>
    <n v="59.9417124861628"/>
    <s v="C_identidad"/>
    <n v="1"/>
    <s v="LMR11M5"/>
    <x v="2"/>
    <x v="1"/>
    <n v="100"/>
    <n v="0.48027235222999998"/>
    <n v="0"/>
    <x v="0"/>
    <x v="1"/>
    <x v="0"/>
  </r>
  <r>
    <s v="h"/>
    <s v="28M_NE_C.png"/>
    <s v="None"/>
    <n v="0.8"/>
    <n v="0"/>
    <n v="58"/>
    <n v="58"/>
    <n v="58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8F_NE_C.png"/>
    <s v="None"/>
    <n v="1.3"/>
    <n v="0"/>
    <n v="59"/>
    <n v="59"/>
    <n v="59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60"/>
    <n v="60"/>
    <n v="60"/>
    <s v="space"/>
    <n v="1"/>
    <n v="0.48893689643600002"/>
    <s v="2019_Feb_22_1816"/>
    <n v="59.9417124861628"/>
    <s v="C_identidad"/>
    <n v="1"/>
    <s v="LMR11M5"/>
    <x v="2"/>
    <x v="1"/>
    <n v="100"/>
    <n v="0.48893689643600002"/>
    <n v="0"/>
    <x v="0"/>
    <x v="1"/>
    <x v="0"/>
  </r>
  <r>
    <s v="h"/>
    <s v="33M_NE_C.png"/>
    <s v="None"/>
    <n v="0.8"/>
    <n v="0"/>
    <n v="61"/>
    <n v="61"/>
    <n v="61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3F_NE_C.png"/>
    <s v="None"/>
    <n v="0.8"/>
    <n v="0"/>
    <n v="62"/>
    <n v="62"/>
    <n v="62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63"/>
    <n v="63"/>
    <n v="63"/>
    <s v="space"/>
    <n v="1"/>
    <n v="0.49788087839299999"/>
    <s v="2019_Feb_22_1816"/>
    <n v="59.9417124861628"/>
    <s v="C_identidad"/>
    <n v="1"/>
    <s v="LMR11M5"/>
    <x v="2"/>
    <x v="1"/>
    <n v="100"/>
    <n v="0.49788087839299999"/>
    <n v="0"/>
    <x v="0"/>
    <x v="1"/>
    <x v="0"/>
  </r>
  <r>
    <s v="h"/>
    <s v="05F_NE_C.png"/>
    <s v="None"/>
    <n v="0.8"/>
    <n v="0"/>
    <n v="64"/>
    <n v="64"/>
    <n v="64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65"/>
    <n v="65"/>
    <n v="65"/>
    <s v="space"/>
    <n v="1"/>
    <n v="0.471124751959"/>
    <s v="2019_Feb_22_1816"/>
    <n v="59.9417124861628"/>
    <s v="C_identidad"/>
    <n v="1"/>
    <s v="LMR11M5"/>
    <x v="2"/>
    <x v="1"/>
    <n v="100"/>
    <n v="0.471124751959"/>
    <n v="0"/>
    <x v="0"/>
    <x v="1"/>
    <x v="0"/>
  </r>
  <r>
    <s v="h"/>
    <s v="02F_NE_C.png"/>
    <s v="None"/>
    <n v="0.8"/>
    <n v="0"/>
    <n v="66"/>
    <n v="66"/>
    <n v="66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67"/>
    <n v="67"/>
    <n v="67"/>
    <s v="space"/>
    <n v="1"/>
    <n v="0.50759298168099998"/>
    <s v="2019_Feb_22_1816"/>
    <n v="59.9417124861628"/>
    <s v="C_identidad"/>
    <n v="1"/>
    <s v="LMR11M5"/>
    <x v="2"/>
    <x v="1"/>
    <n v="100"/>
    <n v="0.50759298168099998"/>
    <n v="0"/>
    <x v="0"/>
    <x v="1"/>
    <x v="0"/>
  </r>
  <r>
    <s v="h"/>
    <s v="08F_NE_C.png"/>
    <s v="None"/>
    <n v="0.8"/>
    <n v="0"/>
    <n v="68"/>
    <n v="68"/>
    <n v="68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32M_NE_C.png"/>
    <s v="None"/>
    <n v="0.8"/>
    <n v="0"/>
    <n v="69"/>
    <n v="69"/>
    <n v="69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2F_NE_C.png"/>
    <s v="None"/>
    <n v="0.8"/>
    <n v="0"/>
    <n v="70"/>
    <n v="70"/>
    <n v="70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34M_NE_C.png"/>
    <s v="None"/>
    <n v="1.3"/>
    <n v="0"/>
    <n v="71"/>
    <n v="71"/>
    <n v="71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72"/>
    <n v="72"/>
    <n v="72"/>
    <s v="space"/>
    <n v="1"/>
    <n v="0.63928147498499999"/>
    <s v="2019_Feb_22_1816"/>
    <n v="59.9417124861628"/>
    <s v="C_identidad"/>
    <n v="1"/>
    <s v="LMR11M5"/>
    <x v="2"/>
    <x v="1"/>
    <n v="100"/>
    <n v="0.63928147498499999"/>
    <n v="0"/>
    <x v="0"/>
    <x v="1"/>
    <x v="0"/>
  </r>
  <r>
    <s v="h"/>
    <s v="05F_NE_C.png"/>
    <s v="None"/>
    <n v="1.3"/>
    <n v="0"/>
    <n v="73"/>
    <n v="73"/>
    <n v="73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7F_NE_C.png"/>
    <s v="None"/>
    <n v="1.3"/>
    <n v="0"/>
    <n v="74"/>
    <n v="74"/>
    <n v="74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75"/>
    <n v="75"/>
    <n v="75"/>
    <s v="space"/>
    <n v="1"/>
    <n v="0.65600897883999998"/>
    <s v="2019_Feb_22_1816"/>
    <n v="59.9417124861628"/>
    <s v="C_identidad"/>
    <n v="1"/>
    <s v="LMR11M5"/>
    <x v="2"/>
    <x v="1"/>
    <n v="100"/>
    <n v="0.65600897883999998"/>
    <n v="0"/>
    <x v="0"/>
    <x v="1"/>
    <x v="0"/>
  </r>
  <r>
    <s v="h"/>
    <s v="32M_NE_C.png"/>
    <s v="None"/>
    <n v="0.8"/>
    <n v="0"/>
    <n v="76"/>
    <n v="76"/>
    <n v="76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77"/>
    <n v="77"/>
    <n v="77"/>
    <s v="space"/>
    <n v="1"/>
    <n v="0.60570330265899996"/>
    <s v="2019_Feb_22_1816"/>
    <n v="59.9417124861628"/>
    <s v="C_identidad"/>
    <n v="1"/>
    <s v="LMR11M5"/>
    <x v="2"/>
    <x v="1"/>
    <n v="100"/>
    <n v="0.60570330265899996"/>
    <n v="0"/>
    <x v="0"/>
    <x v="1"/>
    <x v="0"/>
  </r>
  <r>
    <s v="h"/>
    <s v="01F_NE_C.png"/>
    <s v="None"/>
    <n v="0.8"/>
    <n v="0"/>
    <n v="78"/>
    <n v="78"/>
    <n v="78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32M_NE_C.png"/>
    <s v="None"/>
    <n v="0.8"/>
    <n v="0"/>
    <n v="79"/>
    <n v="79"/>
    <n v="79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28M_NE_C.png"/>
    <s v="None"/>
    <n v="1.3"/>
    <n v="0"/>
    <n v="80"/>
    <n v="80"/>
    <n v="80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32M_NE_C.png"/>
    <s v="None"/>
    <n v="0.8"/>
    <n v="0"/>
    <n v="81"/>
    <n v="81"/>
    <n v="81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82"/>
    <n v="82"/>
    <n v="82"/>
    <s v="space"/>
    <n v="1"/>
    <n v="0.45459954207800002"/>
    <s v="2019_Feb_22_1816"/>
    <n v="59.9417124861628"/>
    <s v="C_identidad"/>
    <n v="1"/>
    <s v="LMR11M5"/>
    <x v="2"/>
    <x v="1"/>
    <n v="100"/>
    <n v="0.45459954207800002"/>
    <n v="0"/>
    <x v="0"/>
    <x v="1"/>
    <x v="0"/>
  </r>
  <r>
    <s v="h"/>
    <s v="36M_NE_C.png"/>
    <s v="None"/>
    <n v="0.8"/>
    <n v="0"/>
    <n v="83"/>
    <n v="83"/>
    <n v="83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9F_NE_C.png"/>
    <s v="None"/>
    <n v="1.3"/>
    <n v="0"/>
    <n v="84"/>
    <n v="84"/>
    <n v="84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85"/>
    <n v="85"/>
    <n v="85"/>
    <s v="space"/>
    <n v="1"/>
    <n v="0.40438359091100001"/>
    <s v="2019_Feb_22_1816"/>
    <n v="59.9417124861628"/>
    <s v="C_identidad"/>
    <n v="1"/>
    <s v="LMR11M5"/>
    <x v="2"/>
    <x v="1"/>
    <n v="100"/>
    <n v="0.40438359091100001"/>
    <n v="0"/>
    <x v="0"/>
    <x v="1"/>
    <x v="0"/>
  </r>
  <r>
    <s v="h"/>
    <s v="08F_NE_C.png"/>
    <s v="None"/>
    <n v="1.3"/>
    <n v="0"/>
    <n v="86"/>
    <n v="86"/>
    <n v="86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6F_NE_C.png"/>
    <s v="None"/>
    <n v="0.8"/>
    <n v="0"/>
    <n v="87"/>
    <n v="87"/>
    <n v="87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88"/>
    <n v="88"/>
    <n v="88"/>
    <s v="space"/>
    <n v="1"/>
    <n v="0.50440395250900005"/>
    <s v="2019_Feb_22_1816"/>
    <n v="59.9417124861628"/>
    <s v="C_identidad"/>
    <n v="1"/>
    <s v="LMR11M5"/>
    <x v="2"/>
    <x v="1"/>
    <n v="100"/>
    <n v="0.50440395250900005"/>
    <n v="0"/>
    <x v="0"/>
    <x v="1"/>
    <x v="0"/>
  </r>
  <r>
    <s v="h"/>
    <s v="34M_NE_C.png"/>
    <s v="None"/>
    <n v="0.8"/>
    <n v="0"/>
    <n v="89"/>
    <n v="89"/>
    <n v="89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3F_NE_C.png"/>
    <s v="None"/>
    <n v="0.8"/>
    <n v="0"/>
    <n v="90"/>
    <n v="90"/>
    <n v="90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3F_NE_C.png"/>
    <s v="None"/>
    <n v="0.8"/>
    <n v="0"/>
    <n v="91"/>
    <n v="91"/>
    <n v="91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92"/>
    <n v="92"/>
    <n v="92"/>
    <s v="space"/>
    <n v="1"/>
    <n v="0.404817976523"/>
    <s v="2019_Feb_22_1816"/>
    <n v="59.9417124861628"/>
    <s v="C_identidad"/>
    <n v="1"/>
    <s v="LMR11M5"/>
    <x v="2"/>
    <x v="1"/>
    <n v="100"/>
    <n v="0.404817976523"/>
    <n v="0"/>
    <x v="0"/>
    <x v="1"/>
    <x v="0"/>
  </r>
  <r>
    <s v="h"/>
    <s v="36M_NE_C.png"/>
    <s v="None"/>
    <n v="0.8"/>
    <n v="0"/>
    <n v="93"/>
    <n v="93"/>
    <n v="93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1F_NE_C.png"/>
    <s v="None"/>
    <n v="0.8"/>
    <n v="0"/>
    <n v="94"/>
    <n v="94"/>
    <n v="94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32M_NE_C.png"/>
    <s v="None"/>
    <n v="0.8"/>
    <n v="0"/>
    <n v="95"/>
    <n v="95"/>
    <n v="95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7F_NE_C.png"/>
    <s v="None"/>
    <n v="0.8"/>
    <n v="0"/>
    <n v="96"/>
    <n v="96"/>
    <n v="96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97"/>
    <n v="97"/>
    <n v="97"/>
    <s v="space"/>
    <n v="1"/>
    <n v="0.44128852384200001"/>
    <s v="2019_Feb_22_1816"/>
    <n v="59.9417124861628"/>
    <s v="C_identidad"/>
    <n v="1"/>
    <s v="LMR11M5"/>
    <x v="2"/>
    <x v="1"/>
    <n v="100"/>
    <n v="0.44128852384200001"/>
    <n v="0"/>
    <x v="0"/>
    <x v="1"/>
    <x v="0"/>
  </r>
  <r>
    <s v="h"/>
    <s v="35M_NE_C.png"/>
    <s v="None"/>
    <n v="1.3"/>
    <n v="0"/>
    <n v="98"/>
    <n v="98"/>
    <n v="98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5F_NE_C.png"/>
    <s v="None"/>
    <n v="0.8"/>
    <n v="0"/>
    <n v="99"/>
    <n v="99"/>
    <n v="99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7F_NE_C.png"/>
    <s v="None"/>
    <n v="0.8"/>
    <n v="0"/>
    <n v="100"/>
    <n v="100"/>
    <n v="100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101"/>
    <n v="101"/>
    <n v="101"/>
    <s v="space"/>
    <n v="1"/>
    <n v="0.34373012464500002"/>
    <s v="2019_Feb_22_1816"/>
    <n v="59.9417124861628"/>
    <s v="C_identidad"/>
    <n v="1"/>
    <s v="LMR11M5"/>
    <x v="2"/>
    <x v="1"/>
    <n v="100"/>
    <n v="0.34373012464500002"/>
    <n v="0"/>
    <x v="0"/>
    <x v="1"/>
    <x v="0"/>
  </r>
  <r>
    <s v="h"/>
    <s v="09F_NE_C.png"/>
    <s v="None"/>
    <n v="0.8"/>
    <n v="0"/>
    <n v="102"/>
    <n v="102"/>
    <n v="102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103"/>
    <n v="103"/>
    <n v="103"/>
    <s v="space"/>
    <n v="1"/>
    <n v="0.70601071743300003"/>
    <s v="2019_Feb_22_1816"/>
    <n v="59.9417124861628"/>
    <s v="C_identidad"/>
    <n v="1"/>
    <s v="LMR11M5"/>
    <x v="2"/>
    <x v="1"/>
    <n v="100"/>
    <n v="0.70601071743300003"/>
    <n v="0"/>
    <x v="0"/>
    <x v="1"/>
    <x v="0"/>
  </r>
  <r>
    <s v="h"/>
    <s v="03F_NE_C.png"/>
    <s v="None"/>
    <n v="0.8"/>
    <n v="0"/>
    <n v="104"/>
    <n v="104"/>
    <n v="104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2F_NE_C.png"/>
    <s v="None"/>
    <n v="0.8"/>
    <n v="0"/>
    <n v="105"/>
    <n v="105"/>
    <n v="105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3F_NE_C.png"/>
    <s v="None"/>
    <n v="1.3"/>
    <n v="0"/>
    <n v="106"/>
    <n v="106"/>
    <n v="106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107"/>
    <n v="107"/>
    <n v="107"/>
    <s v="space"/>
    <n v="1"/>
    <n v="0.387093901169"/>
    <s v="2019_Feb_22_1816"/>
    <n v="59.9417124861628"/>
    <s v="C_identidad"/>
    <n v="1"/>
    <s v="LMR11M5"/>
    <x v="2"/>
    <x v="1"/>
    <n v="100"/>
    <n v="0.387093901169"/>
    <n v="0"/>
    <x v="0"/>
    <x v="1"/>
    <x v="0"/>
  </r>
  <r>
    <s v="h"/>
    <s v="02F_NE_C.png"/>
    <s v="None"/>
    <n v="1.3"/>
    <n v="0"/>
    <n v="108"/>
    <n v="108"/>
    <n v="108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8F_NE_C.png"/>
    <s v="None"/>
    <n v="1.3"/>
    <n v="0"/>
    <n v="109"/>
    <n v="109"/>
    <n v="109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110"/>
    <n v="110"/>
    <n v="110"/>
    <s v="space"/>
    <n v="1"/>
    <n v="0.52314578928099997"/>
    <s v="2019_Feb_22_1816"/>
    <n v="59.9417124861628"/>
    <s v="C_identidad"/>
    <n v="1"/>
    <s v="LMR11M5"/>
    <x v="2"/>
    <x v="1"/>
    <n v="100"/>
    <n v="0.52314578928099997"/>
    <n v="0"/>
    <x v="0"/>
    <x v="1"/>
    <x v="0"/>
  </r>
  <r>
    <s v="h"/>
    <s v="09F_NE_C.png"/>
    <s v="None"/>
    <n v="0.8"/>
    <n v="0"/>
    <n v="111"/>
    <n v="111"/>
    <n v="111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35M_NE_C.png"/>
    <s v="None"/>
    <n v="1.3"/>
    <n v="0"/>
    <n v="112"/>
    <n v="112"/>
    <n v="112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113"/>
    <n v="113"/>
    <n v="113"/>
    <s v="space"/>
    <n v="1"/>
    <n v="0.47225839318700003"/>
    <s v="2019_Feb_22_1816"/>
    <n v="59.9417124861628"/>
    <s v="C_identidad"/>
    <n v="1"/>
    <s v="LMR11M5"/>
    <x v="2"/>
    <x v="1"/>
    <n v="100"/>
    <n v="0.47225839318700003"/>
    <n v="0"/>
    <x v="0"/>
    <x v="1"/>
    <x v="0"/>
  </r>
  <r>
    <s v="h"/>
    <s v="34M_NE_C.png"/>
    <s v="None"/>
    <n v="1.3"/>
    <n v="0"/>
    <n v="114"/>
    <n v="114"/>
    <n v="114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3F_NE_C.png"/>
    <s v="None"/>
    <n v="0.8"/>
    <n v="0"/>
    <n v="115"/>
    <n v="115"/>
    <n v="115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5F_NE_C.png"/>
    <s v="None"/>
    <n v="1.3"/>
    <n v="0"/>
    <n v="116"/>
    <n v="116"/>
    <n v="116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117"/>
    <n v="117"/>
    <n v="117"/>
    <s v="space"/>
    <n v="1"/>
    <n v="0.48841013759399998"/>
    <s v="2019_Feb_22_1816"/>
    <n v="59.9417124861628"/>
    <s v="C_identidad"/>
    <n v="1"/>
    <s v="LMR11M5"/>
    <x v="2"/>
    <x v="1"/>
    <n v="100"/>
    <n v="0.48841013759399998"/>
    <n v="0"/>
    <x v="0"/>
    <x v="1"/>
    <x v="0"/>
  </r>
  <r>
    <s v="h"/>
    <s v="35M_NE_C.png"/>
    <s v="None"/>
    <n v="0.8"/>
    <n v="0"/>
    <n v="118"/>
    <n v="118"/>
    <n v="118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119"/>
    <n v="119"/>
    <n v="119"/>
    <s v="space"/>
    <n v="1"/>
    <n v="0.73125145910300005"/>
    <s v="2019_Feb_22_1816"/>
    <n v="59.9417124861628"/>
    <s v="C_identidad"/>
    <n v="1"/>
    <s v="LMR11M5"/>
    <x v="2"/>
    <x v="1"/>
    <n v="100"/>
    <n v="0.73125145910300005"/>
    <n v="0"/>
    <x v="0"/>
    <x v="1"/>
    <x v="0"/>
  </r>
  <r>
    <s v="h"/>
    <s v="26M_NE_C.png"/>
    <s v="None"/>
    <n v="0.8"/>
    <n v="0"/>
    <n v="120"/>
    <n v="120"/>
    <n v="120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26M_NE_C.png"/>
    <s v="None"/>
    <n v="1.3"/>
    <n v="0"/>
    <n v="121"/>
    <n v="121"/>
    <n v="121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122"/>
    <n v="122"/>
    <n v="122"/>
    <s v="space"/>
    <n v="1"/>
    <n v="0.45524284383300001"/>
    <s v="2019_Feb_22_1816"/>
    <n v="59.9417124861628"/>
    <s v="C_identidad"/>
    <n v="1"/>
    <s v="LMR11M5"/>
    <x v="2"/>
    <x v="1"/>
    <n v="100"/>
    <n v="0.45524284383300001"/>
    <n v="0"/>
    <x v="0"/>
    <x v="1"/>
    <x v="0"/>
  </r>
  <r>
    <s v="h"/>
    <s v="08F_NE_C.png"/>
    <s v="None"/>
    <n v="1.3"/>
    <n v="0"/>
    <n v="123"/>
    <n v="123"/>
    <n v="123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9F_NE_C.png"/>
    <s v="None"/>
    <n v="0.8"/>
    <n v="0"/>
    <n v="124"/>
    <n v="124"/>
    <n v="124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28M_NE_C.png"/>
    <s v="None"/>
    <n v="1.3"/>
    <n v="0"/>
    <n v="125"/>
    <n v="125"/>
    <n v="125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28M_NE_C.png"/>
    <s v="None"/>
    <n v="1.3"/>
    <n v="0"/>
    <n v="126"/>
    <n v="126"/>
    <n v="126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127"/>
    <n v="127"/>
    <n v="127"/>
    <s v="space"/>
    <n v="1"/>
    <n v="0.43864545738299998"/>
    <s v="2019_Feb_22_1816"/>
    <n v="59.9417124861628"/>
    <s v="C_identidad"/>
    <n v="1"/>
    <s v="LMR11M5"/>
    <x v="2"/>
    <x v="1"/>
    <n v="100"/>
    <n v="0.43864545738299998"/>
    <n v="0"/>
    <x v="0"/>
    <x v="1"/>
    <x v="0"/>
  </r>
  <r>
    <s v="h"/>
    <s v="33M_NE_C.png"/>
    <s v="None"/>
    <n v="1.3"/>
    <n v="0"/>
    <n v="128"/>
    <n v="128"/>
    <n v="128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6F_NE_C.png"/>
    <s v="None"/>
    <n v="0.8"/>
    <n v="0"/>
    <n v="129"/>
    <n v="129"/>
    <n v="129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130"/>
    <n v="130"/>
    <n v="130"/>
    <s v="space"/>
    <n v="1"/>
    <n v="0.35538173466900003"/>
    <s v="2019_Feb_22_1816"/>
    <n v="59.9417124861628"/>
    <s v="C_identidad"/>
    <n v="1"/>
    <s v="LMR11M5"/>
    <x v="2"/>
    <x v="1"/>
    <n v="100"/>
    <n v="0.35538173466900003"/>
    <n v="0"/>
    <x v="0"/>
    <x v="1"/>
    <x v="0"/>
  </r>
  <r>
    <s v="h"/>
    <s v="02F_NE_C.png"/>
    <s v="None"/>
    <n v="0.8"/>
    <n v="0"/>
    <n v="131"/>
    <n v="131"/>
    <n v="131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7F_NE_C.png"/>
    <s v="None"/>
    <n v="1.3"/>
    <n v="0"/>
    <n v="132"/>
    <n v="132"/>
    <n v="132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6F_NE_C.png"/>
    <s v="None"/>
    <n v="1.3"/>
    <n v="0"/>
    <n v="133"/>
    <n v="133"/>
    <n v="133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134"/>
    <n v="134"/>
    <n v="134"/>
    <s v="space"/>
    <n v="1"/>
    <n v="0.422175538726"/>
    <s v="2019_Feb_22_1816"/>
    <n v="59.9417124861628"/>
    <s v="C_identidad"/>
    <n v="1"/>
    <s v="LMR11M5"/>
    <x v="2"/>
    <x v="1"/>
    <n v="100"/>
    <n v="0.422175538726"/>
    <n v="0"/>
    <x v="0"/>
    <x v="1"/>
    <x v="0"/>
  </r>
  <r>
    <s v="h"/>
    <s v="05F_NE_C.png"/>
    <s v="None"/>
    <n v="1.3"/>
    <n v="0"/>
    <n v="135"/>
    <n v="135"/>
    <n v="135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136"/>
    <n v="136"/>
    <n v="136"/>
    <s v="space"/>
    <n v="1"/>
    <n v="0.42182458704300002"/>
    <s v="2019_Feb_22_1816"/>
    <n v="59.9417124861628"/>
    <s v="C_identidad"/>
    <n v="1"/>
    <s v="LMR11M5"/>
    <x v="2"/>
    <x v="1"/>
    <n v="100"/>
    <n v="0.42182458704300002"/>
    <n v="0"/>
    <x v="0"/>
    <x v="1"/>
    <x v="0"/>
  </r>
  <r>
    <s v="h"/>
    <s v="28M_NE_C.png"/>
    <s v="None"/>
    <n v="0.8"/>
    <n v="0"/>
    <n v="137"/>
    <n v="137"/>
    <n v="137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5F_NE_C.png"/>
    <s v="None"/>
    <n v="1.3"/>
    <n v="0"/>
    <n v="138"/>
    <n v="138"/>
    <n v="138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7F_NE_C.png"/>
    <s v="None"/>
    <n v="1.3"/>
    <n v="0"/>
    <n v="139"/>
    <n v="139"/>
    <n v="139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36M_NE_C.png"/>
    <s v="None"/>
    <n v="1.3"/>
    <n v="0"/>
    <n v="140"/>
    <n v="140"/>
    <n v="140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141"/>
    <n v="141"/>
    <n v="141"/>
    <s v="space"/>
    <n v="1"/>
    <n v="0.54053447395599996"/>
    <s v="2019_Feb_22_1816"/>
    <n v="59.9417124861628"/>
    <s v="C_identidad"/>
    <n v="1"/>
    <s v="LMR11M5"/>
    <x v="2"/>
    <x v="1"/>
    <n v="100"/>
    <n v="0.54053447395599996"/>
    <n v="0"/>
    <x v="0"/>
    <x v="1"/>
    <x v="0"/>
  </r>
  <r>
    <s v="h"/>
    <s v="35M_NE_C.png"/>
    <s v="None"/>
    <n v="1.3"/>
    <n v="0"/>
    <n v="142"/>
    <n v="142"/>
    <n v="142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34M_NE_C.png"/>
    <s v="None"/>
    <n v="0.8"/>
    <n v="0"/>
    <n v="143"/>
    <n v="143"/>
    <n v="143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8F_NE_C.png"/>
    <s v="None"/>
    <n v="1.3"/>
    <n v="0"/>
    <n v="144"/>
    <n v="144"/>
    <n v="144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145"/>
    <n v="145"/>
    <n v="145"/>
    <s v="space"/>
    <n v="1"/>
    <n v="0.45562591170900002"/>
    <s v="2019_Feb_22_1816"/>
    <n v="59.9417124861628"/>
    <s v="C_identidad"/>
    <n v="1"/>
    <s v="LMR11M5"/>
    <x v="2"/>
    <x v="1"/>
    <n v="100"/>
    <n v="0.45562591170900002"/>
    <n v="0"/>
    <x v="0"/>
    <x v="1"/>
    <x v="0"/>
  </r>
  <r>
    <s v="h"/>
    <s v="36M_NE_C.png"/>
    <s v="None"/>
    <n v="1.3"/>
    <n v="0"/>
    <n v="146"/>
    <n v="146"/>
    <n v="146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147"/>
    <n v="147"/>
    <n v="147"/>
    <s v="space"/>
    <n v="1"/>
    <n v="0.605670194607"/>
    <s v="2019_Feb_22_1816"/>
    <n v="59.9417124861628"/>
    <s v="C_identidad"/>
    <n v="1"/>
    <s v="LMR11M5"/>
    <x v="2"/>
    <x v="1"/>
    <n v="100"/>
    <n v="0.605670194607"/>
    <n v="0"/>
    <x v="0"/>
    <x v="1"/>
    <x v="0"/>
  </r>
  <r>
    <s v="h"/>
    <s v="28M_NE_C.png"/>
    <s v="None"/>
    <n v="0.8"/>
    <n v="0"/>
    <n v="148"/>
    <n v="148"/>
    <n v="148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35M_NE_C.png"/>
    <s v="None"/>
    <n v="1.3"/>
    <n v="0"/>
    <n v="149"/>
    <n v="149"/>
    <n v="149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150"/>
    <n v="150"/>
    <n v="150"/>
    <s v="space"/>
    <n v="1"/>
    <n v="0.42190967593299999"/>
    <s v="2019_Feb_22_1816"/>
    <n v="59.9417124861628"/>
    <s v="C_identidad"/>
    <n v="1"/>
    <s v="LMR11M5"/>
    <x v="2"/>
    <x v="1"/>
    <n v="100"/>
    <n v="0.42190967593299999"/>
    <n v="0"/>
    <x v="0"/>
    <x v="1"/>
    <x v="0"/>
  </r>
  <r>
    <s v="h"/>
    <s v="08F_NE_C.png"/>
    <s v="None"/>
    <n v="0.8"/>
    <n v="0"/>
    <n v="151"/>
    <n v="151"/>
    <n v="151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2F_NE_C.png"/>
    <s v="None"/>
    <n v="1.3"/>
    <n v="0"/>
    <n v="152"/>
    <n v="152"/>
    <n v="152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32M_NE_C.png"/>
    <s v="None"/>
    <n v="1.3"/>
    <n v="0"/>
    <n v="153"/>
    <n v="153"/>
    <n v="153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154"/>
    <n v="154"/>
    <n v="154"/>
    <s v="space"/>
    <n v="1"/>
    <n v="0.45520510012299997"/>
    <s v="2019_Feb_22_1816"/>
    <n v="59.9417124861628"/>
    <s v="C_identidad"/>
    <n v="1"/>
    <s v="LMR11M5"/>
    <x v="2"/>
    <x v="1"/>
    <n v="100"/>
    <n v="0.45520510012299997"/>
    <n v="0"/>
    <x v="0"/>
    <x v="1"/>
    <x v="0"/>
  </r>
  <r>
    <s v="h"/>
    <s v="33M_NE_C.png"/>
    <s v="None"/>
    <n v="0.8"/>
    <n v="0"/>
    <n v="155"/>
    <n v="155"/>
    <n v="155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3F_NE_C.png"/>
    <s v="None"/>
    <n v="0.8"/>
    <n v="0"/>
    <n v="156"/>
    <n v="156"/>
    <n v="156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5F_NE_C.png"/>
    <s v="None"/>
    <n v="0.8"/>
    <n v="0"/>
    <n v="157"/>
    <n v="157"/>
    <n v="157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1F_NE_C.png"/>
    <s v="None"/>
    <n v="1.3"/>
    <n v="0"/>
    <n v="158"/>
    <n v="158"/>
    <n v="158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159"/>
    <n v="159"/>
    <n v="159"/>
    <s v="space"/>
    <n v="1"/>
    <n v="0.43786707194500002"/>
    <s v="2019_Feb_22_1816"/>
    <n v="59.9417124861628"/>
    <s v="C_identidad"/>
    <n v="1"/>
    <s v="LMR11M5"/>
    <x v="2"/>
    <x v="1"/>
    <n v="100"/>
    <n v="0.43786707194500002"/>
    <n v="0"/>
    <x v="0"/>
    <x v="1"/>
    <x v="0"/>
  </r>
  <r>
    <s v="h"/>
    <s v="32M_NE_C.png"/>
    <s v="None"/>
    <n v="1.3"/>
    <n v="0"/>
    <n v="160"/>
    <n v="160"/>
    <n v="160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161"/>
    <n v="161"/>
    <n v="161"/>
    <s v="space"/>
    <n v="1"/>
    <n v="0.53860291233299995"/>
    <s v="2019_Feb_22_1816"/>
    <n v="59.9417124861628"/>
    <s v="C_identidad"/>
    <n v="1"/>
    <s v="LMR11M5"/>
    <x v="2"/>
    <x v="1"/>
    <n v="100"/>
    <n v="0.53860291233299995"/>
    <n v="0"/>
    <x v="0"/>
    <x v="1"/>
    <x v="0"/>
  </r>
  <r>
    <s v="h"/>
    <s v="08F_NE_C.png"/>
    <s v="None"/>
    <n v="1.3"/>
    <n v="0"/>
    <n v="162"/>
    <n v="162"/>
    <n v="162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26M_NE_C.png"/>
    <s v="None"/>
    <n v="1.3"/>
    <n v="0"/>
    <n v="163"/>
    <n v="163"/>
    <n v="163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33M_NE_C.png"/>
    <s v="None"/>
    <n v="1.3"/>
    <n v="0"/>
    <n v="164"/>
    <n v="164"/>
    <n v="164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165"/>
    <n v="165"/>
    <n v="165"/>
    <s v="space"/>
    <n v="1"/>
    <n v="0.53905915003299998"/>
    <s v="2019_Feb_22_1816"/>
    <n v="59.9417124861628"/>
    <s v="C_identidad"/>
    <n v="1"/>
    <s v="LMR11M5"/>
    <x v="2"/>
    <x v="1"/>
    <n v="100"/>
    <n v="0.53905915003299998"/>
    <n v="0"/>
    <x v="0"/>
    <x v="1"/>
    <x v="0"/>
  </r>
  <r>
    <s v="h"/>
    <s v="01F_NE_C.png"/>
    <s v="None"/>
    <n v="1.3"/>
    <n v="0"/>
    <n v="166"/>
    <n v="166"/>
    <n v="166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1F_NE_C.png"/>
    <s v="None"/>
    <n v="1.3"/>
    <n v="0"/>
    <n v="167"/>
    <n v="167"/>
    <n v="167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168"/>
    <n v="168"/>
    <n v="168"/>
    <s v="space"/>
    <n v="1"/>
    <n v="0.45536799496000002"/>
    <s v="2019_Feb_22_1816"/>
    <n v="59.9417124861628"/>
    <s v="C_identidad"/>
    <n v="1"/>
    <s v="LMR11M5"/>
    <x v="2"/>
    <x v="1"/>
    <n v="100"/>
    <n v="0.45536799496000002"/>
    <n v="0"/>
    <x v="0"/>
    <x v="1"/>
    <x v="0"/>
  </r>
  <r>
    <s v="h"/>
    <s v="28M_NE_C.png"/>
    <s v="None"/>
    <n v="0.8"/>
    <n v="0"/>
    <n v="169"/>
    <n v="169"/>
    <n v="169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170"/>
    <n v="170"/>
    <n v="170"/>
    <s v="space"/>
    <n v="1"/>
    <n v="0.55080247158200002"/>
    <s v="2019_Feb_22_1816"/>
    <n v="59.9417124861628"/>
    <s v="C_identidad"/>
    <n v="1"/>
    <s v="LMR11M5"/>
    <x v="2"/>
    <x v="1"/>
    <n v="100"/>
    <n v="0.55080247158200002"/>
    <n v="0"/>
    <x v="0"/>
    <x v="1"/>
    <x v="0"/>
  </r>
  <r>
    <s v="h"/>
    <s v="33M_NE_C.png"/>
    <s v="None"/>
    <n v="1.3"/>
    <n v="0"/>
    <n v="171"/>
    <n v="171"/>
    <n v="171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26M_NE_C.png"/>
    <s v="None"/>
    <n v="1.3"/>
    <n v="0"/>
    <n v="172"/>
    <n v="172"/>
    <n v="172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7F_NE_C.png"/>
    <s v="None"/>
    <n v="0.8"/>
    <n v="0"/>
    <n v="173"/>
    <n v="173"/>
    <n v="173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26M_NE_C.png"/>
    <s v="None"/>
    <n v="0.8"/>
    <n v="0"/>
    <n v="174"/>
    <n v="174"/>
    <n v="174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175"/>
    <n v="175"/>
    <n v="175"/>
    <s v="space"/>
    <n v="1"/>
    <n v="0.438586854842"/>
    <s v="2019_Feb_22_1816"/>
    <n v="59.9417124861628"/>
    <s v="C_identidad"/>
    <n v="1"/>
    <s v="LMR11M5"/>
    <x v="2"/>
    <x v="1"/>
    <n v="100"/>
    <n v="0.438586854842"/>
    <n v="0"/>
    <x v="0"/>
    <x v="1"/>
    <x v="0"/>
  </r>
  <r>
    <s v="h"/>
    <s v="06F_NE_C.png"/>
    <s v="None"/>
    <n v="0.8"/>
    <n v="0"/>
    <n v="176"/>
    <n v="176"/>
    <n v="176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177"/>
    <n v="177"/>
    <n v="177"/>
    <s v="space"/>
    <n v="1"/>
    <n v="0.53875388810400004"/>
    <s v="2019_Feb_22_1816"/>
    <n v="59.9417124861628"/>
    <s v="C_identidad"/>
    <n v="1"/>
    <s v="LMR11M5"/>
    <x v="2"/>
    <x v="1"/>
    <n v="100"/>
    <n v="0.53875388810400004"/>
    <n v="0"/>
    <x v="0"/>
    <x v="1"/>
    <x v="0"/>
  </r>
  <r>
    <s v="h"/>
    <s v="35M_NE_C.png"/>
    <s v="None"/>
    <n v="1.3"/>
    <n v="0"/>
    <n v="178"/>
    <n v="178"/>
    <n v="178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179"/>
    <n v="179"/>
    <n v="179"/>
    <s v="space"/>
    <n v="1"/>
    <n v="0.43760551326000002"/>
    <s v="2019_Feb_22_1816"/>
    <n v="59.9417124861628"/>
    <s v="C_identidad"/>
    <n v="1"/>
    <s v="LMR11M5"/>
    <x v="2"/>
    <x v="1"/>
    <n v="100"/>
    <n v="0.43760551326000002"/>
    <n v="0"/>
    <x v="0"/>
    <x v="1"/>
    <x v="0"/>
  </r>
  <r>
    <s v="h"/>
    <s v="06F_NE_C.png"/>
    <s v="None"/>
    <n v="1.3"/>
    <n v="0"/>
    <n v="180"/>
    <n v="180"/>
    <n v="180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181"/>
    <n v="181"/>
    <n v="181"/>
    <s v="space"/>
    <n v="1"/>
    <n v="0.38094263710100001"/>
    <s v="2019_Feb_22_1816"/>
    <n v="59.9417124861628"/>
    <s v="C_identidad"/>
    <n v="1"/>
    <s v="LMR11M5"/>
    <x v="2"/>
    <x v="1"/>
    <n v="100"/>
    <n v="0.38094263710100001"/>
    <n v="0"/>
    <x v="0"/>
    <x v="1"/>
    <x v="0"/>
  </r>
  <r>
    <s v="h"/>
    <s v="28M_NE_C.png"/>
    <s v="None"/>
    <n v="0.8"/>
    <n v="0"/>
    <n v="182"/>
    <n v="182"/>
    <n v="182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28M_NE_C.png"/>
    <s v="None"/>
    <n v="1.3"/>
    <n v="0"/>
    <n v="183"/>
    <n v="183"/>
    <n v="183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2F_NE_C.png"/>
    <s v="None"/>
    <n v="1.3"/>
    <n v="0"/>
    <n v="184"/>
    <n v="184"/>
    <n v="184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185"/>
    <n v="185"/>
    <n v="185"/>
    <s v="space"/>
    <n v="1"/>
    <n v="0.370940170716"/>
    <s v="2019_Feb_22_1816"/>
    <n v="59.9417124861628"/>
    <s v="C_identidad"/>
    <n v="1"/>
    <s v="LMR11M5"/>
    <x v="2"/>
    <x v="1"/>
    <n v="100"/>
    <n v="0.370940170716"/>
    <n v="0"/>
    <x v="0"/>
    <x v="1"/>
    <x v="0"/>
  </r>
  <r>
    <s v="h"/>
    <s v="05F_NE_C.png"/>
    <s v="None"/>
    <n v="0.8"/>
    <n v="0"/>
    <n v="186"/>
    <n v="186"/>
    <n v="186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2F_NE_C.png"/>
    <s v="None"/>
    <n v="0.8"/>
    <n v="0"/>
    <n v="187"/>
    <n v="187"/>
    <n v="187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1.3"/>
    <n v="0"/>
    <n v="188"/>
    <n v="188"/>
    <n v="188"/>
    <s v="space"/>
    <n v="1"/>
    <n v="0.457365110982"/>
    <s v="2019_Feb_22_1816"/>
    <n v="59.9417124861628"/>
    <s v="C_identidad"/>
    <n v="1"/>
    <s v="LMR11M5"/>
    <x v="2"/>
    <x v="1"/>
    <n v="100"/>
    <n v="0.457365110982"/>
    <n v="0"/>
    <x v="0"/>
    <x v="1"/>
    <x v="0"/>
  </r>
  <r>
    <s v="h"/>
    <s v="26M_NE_C.png"/>
    <s v="None"/>
    <n v="1.3"/>
    <n v="0"/>
    <n v="189"/>
    <n v="189"/>
    <n v="189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33M_NE_C.png"/>
    <s v="None"/>
    <n v="0.8"/>
    <n v="0"/>
    <n v="190"/>
    <n v="190"/>
    <n v="190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191"/>
    <n v="191"/>
    <n v="191"/>
    <s v="space"/>
    <n v="1"/>
    <n v="0.47176540503300002"/>
    <s v="2019_Feb_22_1816"/>
    <n v="59.9417124861628"/>
    <s v="C_identidad"/>
    <n v="1"/>
    <s v="LMR11M5"/>
    <x v="2"/>
    <x v="1"/>
    <n v="100"/>
    <n v="0.47176540503300002"/>
    <n v="0"/>
    <x v="0"/>
    <x v="1"/>
    <x v="0"/>
  </r>
  <r>
    <s v="h"/>
    <s v="36M_NE_C.png"/>
    <s v="None"/>
    <n v="1.3"/>
    <n v="0"/>
    <n v="192"/>
    <n v="192"/>
    <n v="192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34M_NE_C.png"/>
    <s v="None"/>
    <n v="1.3"/>
    <n v="0"/>
    <n v="193"/>
    <n v="193"/>
    <n v="193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5F_NE_C.png"/>
    <s v="None"/>
    <n v="1.3"/>
    <n v="0"/>
    <n v="194"/>
    <n v="194"/>
    <n v="194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1F_NE_C.png"/>
    <s v="None"/>
    <n v="1.3"/>
    <n v="0"/>
    <n v="195"/>
    <n v="195"/>
    <n v="195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h"/>
    <s v="03F_NE_C.png"/>
    <s v="None"/>
    <n v="1.3"/>
    <n v="0"/>
    <n v="196"/>
    <n v="196"/>
    <n v="196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197"/>
    <n v="197"/>
    <n v="197"/>
    <s v="space"/>
    <n v="1"/>
    <n v="0.34728963952500003"/>
    <s v="2019_Feb_22_1816"/>
    <n v="59.9417124861628"/>
    <s v="C_identidad"/>
    <n v="1"/>
    <s v="LMR11M5"/>
    <x v="2"/>
    <x v="1"/>
    <n v="100"/>
    <n v="0.34728963952500003"/>
    <n v="0"/>
    <x v="0"/>
    <x v="1"/>
    <x v="0"/>
  </r>
  <r>
    <s v="h"/>
    <s v="32M_NE_C.png"/>
    <s v="None"/>
    <n v="1.3"/>
    <n v="0"/>
    <n v="198"/>
    <n v="198"/>
    <n v="198"/>
    <s v="None"/>
    <n v="1"/>
    <m/>
    <s v="2019_Feb_22_1816"/>
    <n v="59.9417124861628"/>
    <s v="C_identidad"/>
    <n v="1"/>
    <s v="LMR11M5"/>
    <x v="2"/>
    <x v="0"/>
    <n v="100"/>
    <s v=""/>
    <n v="0"/>
    <x v="0"/>
    <x v="1"/>
    <x v="0"/>
  </r>
  <r>
    <s v="g"/>
    <s v="targetid.png"/>
    <s v="space"/>
    <n v="0.8"/>
    <n v="0"/>
    <n v="199"/>
    <n v="199"/>
    <n v="199"/>
    <s v="space"/>
    <n v="1"/>
    <n v="0.43861863948399998"/>
    <s v="2019_Feb_22_1816"/>
    <n v="59.9417124861628"/>
    <s v="C_identidad"/>
    <n v="1"/>
    <s v="LMR11M5"/>
    <x v="2"/>
    <x v="1"/>
    <n v="100"/>
    <n v="0.43861863948399998"/>
    <n v="0"/>
    <x v="0"/>
    <x v="1"/>
    <x v="0"/>
  </r>
  <r>
    <s v="d"/>
    <s v="24M_NE_C.png"/>
    <s v="None"/>
    <n v="0.8"/>
    <n v="0"/>
    <n v="0"/>
    <n v="0"/>
    <n v="0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3M_NE_O.png"/>
    <s v="None"/>
    <n v="0.8"/>
    <n v="0"/>
    <n v="1"/>
    <n v="1"/>
    <n v="1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25M_AN_C.png"/>
    <s v="space"/>
    <n v="1.3"/>
    <n v="0"/>
    <n v="2"/>
    <n v="2"/>
    <n v="2"/>
    <s v="space"/>
    <n v="1"/>
    <n v="0.57289788778899997"/>
    <s v="2019_Feb_22_1738"/>
    <n v="60.018062961364201"/>
    <s v="C_Enojo"/>
    <n v="1"/>
    <s v="LMR11M1"/>
    <x v="3"/>
    <x v="1"/>
    <n v="100"/>
    <n v="0.57289788778899997"/>
    <n v="0"/>
    <x v="0"/>
    <x v="1"/>
    <x v="0"/>
  </r>
  <r>
    <s v="d"/>
    <s v="07F_NE_O.png"/>
    <s v="None"/>
    <n v="1.3"/>
    <n v="0"/>
    <n v="3"/>
    <n v="3"/>
    <n v="3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3M_NE_O.png"/>
    <s v="None"/>
    <n v="1.3"/>
    <n v="0"/>
    <n v="4"/>
    <n v="4"/>
    <n v="4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7F_NE_O.png"/>
    <s v="None"/>
    <n v="0.8"/>
    <n v="0"/>
    <n v="5"/>
    <n v="5"/>
    <n v="5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05F_AN_C.png"/>
    <s v="space"/>
    <n v="1.3"/>
    <n v="0"/>
    <n v="6"/>
    <n v="6"/>
    <n v="6"/>
    <s v="space"/>
    <n v="1"/>
    <n v="0.77247177902599995"/>
    <s v="2019_Feb_22_1738"/>
    <n v="60.018062961364201"/>
    <s v="C_Enojo"/>
    <n v="1"/>
    <s v="LMR11M1"/>
    <x v="3"/>
    <x v="1"/>
    <n v="100"/>
    <n v="0.77247177902599995"/>
    <n v="0"/>
    <x v="0"/>
    <x v="1"/>
    <x v="0"/>
  </r>
  <r>
    <s v="d"/>
    <s v="10F_NE_O.png"/>
    <s v="None"/>
    <n v="1.3"/>
    <n v="0"/>
    <n v="7"/>
    <n v="7"/>
    <n v="7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2M_NE_C.png"/>
    <s v="None"/>
    <n v="0.8"/>
    <n v="0"/>
    <n v="8"/>
    <n v="8"/>
    <n v="8"/>
    <s v="space"/>
    <n v="0"/>
    <n v="0.57260487601200005"/>
    <s v="2019_Feb_22_1738"/>
    <n v="60.018062961364201"/>
    <s v="C_Enojo"/>
    <n v="1"/>
    <s v="LMR11M1"/>
    <x v="3"/>
    <x v="0"/>
    <n v="0"/>
    <s v=""/>
    <n v="1"/>
    <x v="0"/>
    <x v="1"/>
    <x v="0"/>
  </r>
  <r>
    <s v="d"/>
    <s v="07F_NE_O.png"/>
    <s v="None"/>
    <n v="1.3"/>
    <n v="0"/>
    <n v="9"/>
    <n v="9"/>
    <n v="9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23M_AN_C.png"/>
    <s v="space"/>
    <n v="1.3"/>
    <n v="0"/>
    <n v="10"/>
    <n v="10"/>
    <n v="10"/>
    <s v="space"/>
    <n v="1"/>
    <n v="0.56080824974900001"/>
    <s v="2019_Feb_22_1738"/>
    <n v="60.018062961364201"/>
    <s v="C_Enojo"/>
    <n v="1"/>
    <s v="LMR11M1"/>
    <x v="3"/>
    <x v="1"/>
    <n v="100"/>
    <n v="0.56080824974900001"/>
    <n v="0"/>
    <x v="0"/>
    <x v="1"/>
    <x v="0"/>
  </r>
  <r>
    <s v="d"/>
    <s v="08F_NE_O.png"/>
    <s v="None"/>
    <n v="0.8"/>
    <n v="0"/>
    <n v="11"/>
    <n v="11"/>
    <n v="11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4M_NE_C.png"/>
    <s v="None"/>
    <n v="1.3"/>
    <n v="0"/>
    <n v="12"/>
    <n v="12"/>
    <n v="12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22M_AN_C.png"/>
    <s v="space"/>
    <n v="1.3"/>
    <n v="0"/>
    <n v="13"/>
    <n v="13"/>
    <n v="13"/>
    <s v="space"/>
    <n v="1"/>
    <n v="0.73935216246199997"/>
    <s v="2019_Feb_22_1738"/>
    <n v="60.018062961364201"/>
    <s v="C_Enojo"/>
    <n v="1"/>
    <s v="LMR11M1"/>
    <x v="3"/>
    <x v="1"/>
    <n v="100"/>
    <n v="0.73935216246199997"/>
    <n v="0"/>
    <x v="0"/>
    <x v="1"/>
    <x v="0"/>
  </r>
  <r>
    <s v="d"/>
    <s v="02F_NE_C.png"/>
    <s v="None"/>
    <n v="1.3"/>
    <n v="0"/>
    <n v="14"/>
    <n v="14"/>
    <n v="14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7F_NE_O.png"/>
    <s v="None"/>
    <n v="1.3"/>
    <n v="0"/>
    <n v="15"/>
    <n v="15"/>
    <n v="15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23M_AN_C.png"/>
    <s v="space"/>
    <n v="0.8"/>
    <n v="0"/>
    <n v="16"/>
    <n v="16"/>
    <n v="16"/>
    <s v="space"/>
    <n v="1"/>
    <n v="0.59177315235100003"/>
    <s v="2019_Feb_22_1738"/>
    <n v="60.018062961364201"/>
    <s v="C_Enojo"/>
    <n v="1"/>
    <s v="LMR11M1"/>
    <x v="3"/>
    <x v="1"/>
    <n v="100"/>
    <n v="0.59177315235100003"/>
    <n v="0"/>
    <x v="0"/>
    <x v="1"/>
    <x v="0"/>
  </r>
  <r>
    <s v="d"/>
    <s v="26M_NE_C.png"/>
    <s v="None"/>
    <n v="1.3"/>
    <n v="0"/>
    <n v="17"/>
    <n v="17"/>
    <n v="17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10F_NE_O.png"/>
    <s v="None"/>
    <n v="0.8"/>
    <n v="0"/>
    <n v="18"/>
    <n v="18"/>
    <n v="18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2M_NE_C.png"/>
    <s v="None"/>
    <n v="1.3"/>
    <n v="0"/>
    <n v="19"/>
    <n v="19"/>
    <n v="19"/>
    <s v="space"/>
    <n v="0"/>
    <n v="0.50706787779899998"/>
    <s v="2019_Feb_22_1738"/>
    <n v="60.018062961364201"/>
    <s v="C_Enojo"/>
    <n v="1"/>
    <s v="LMR11M1"/>
    <x v="3"/>
    <x v="0"/>
    <n v="0"/>
    <s v=""/>
    <n v="1"/>
    <x v="0"/>
    <x v="1"/>
    <x v="0"/>
  </r>
  <r>
    <s v="c"/>
    <s v="34M_AN_C.png"/>
    <s v="space"/>
    <n v="0.8"/>
    <n v="0"/>
    <n v="20"/>
    <n v="20"/>
    <n v="20"/>
    <s v="space"/>
    <n v="1"/>
    <n v="0.77237212192299998"/>
    <s v="2019_Feb_22_1738"/>
    <n v="60.018062961364201"/>
    <s v="C_Enojo"/>
    <n v="1"/>
    <s v="LMR11M1"/>
    <x v="3"/>
    <x v="1"/>
    <n v="100"/>
    <n v="0.77237212192299998"/>
    <n v="0"/>
    <x v="0"/>
    <x v="1"/>
    <x v="0"/>
  </r>
  <r>
    <s v="d"/>
    <s v="01F_NE_C.png"/>
    <s v="None"/>
    <n v="0.8"/>
    <n v="0"/>
    <n v="21"/>
    <n v="21"/>
    <n v="21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1M_NE_O.png"/>
    <s v="None"/>
    <n v="1.3"/>
    <n v="0"/>
    <n v="22"/>
    <n v="22"/>
    <n v="22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0M_NE_C.png"/>
    <s v="None"/>
    <n v="1.3"/>
    <n v="0"/>
    <n v="23"/>
    <n v="23"/>
    <n v="23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7F_NE_O.png"/>
    <s v="None"/>
    <n v="1.3"/>
    <n v="0"/>
    <n v="24"/>
    <n v="24"/>
    <n v="24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4M_NE_C.png"/>
    <s v="None"/>
    <n v="0.8"/>
    <n v="0"/>
    <n v="25"/>
    <n v="25"/>
    <n v="25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08F_AN_C.png"/>
    <s v="space"/>
    <n v="0.8"/>
    <n v="0"/>
    <n v="26"/>
    <n v="26"/>
    <n v="26"/>
    <s v="None"/>
    <n v="0"/>
    <m/>
    <s v="2019_Feb_22_1738"/>
    <n v="60.018062961364201"/>
    <s v="C_Enojo"/>
    <n v="1"/>
    <s v="LMR11M1"/>
    <x v="3"/>
    <x v="1"/>
    <n v="0"/>
    <s v=""/>
    <n v="1"/>
    <x v="0"/>
    <x v="1"/>
    <x v="0"/>
  </r>
  <r>
    <s v="d"/>
    <s v="26M_NE_C.png"/>
    <s v="None"/>
    <n v="1.3"/>
    <n v="0"/>
    <n v="27"/>
    <n v="27"/>
    <n v="27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9F_NE_O.png"/>
    <s v="None"/>
    <n v="1.3"/>
    <n v="0"/>
    <n v="28"/>
    <n v="28"/>
    <n v="28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06F_AN_O.png"/>
    <s v="space"/>
    <n v="1.3"/>
    <n v="0"/>
    <n v="29"/>
    <n v="29"/>
    <n v="29"/>
    <s v="None"/>
    <n v="0"/>
    <m/>
    <s v="2019_Feb_22_1738"/>
    <n v="60.018062961364201"/>
    <s v="C_Enojo"/>
    <n v="1"/>
    <s v="LMR11M1"/>
    <x v="3"/>
    <x v="1"/>
    <n v="0"/>
    <s v=""/>
    <n v="1"/>
    <x v="0"/>
    <x v="1"/>
    <x v="0"/>
  </r>
  <r>
    <s v="d"/>
    <s v="26M_NE_C.png"/>
    <s v="None"/>
    <n v="1.3"/>
    <n v="0"/>
    <n v="30"/>
    <n v="30"/>
    <n v="30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4M_NE_C.png"/>
    <s v="None"/>
    <n v="1.3"/>
    <n v="0"/>
    <n v="31"/>
    <n v="31"/>
    <n v="31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01f_an_c.png"/>
    <s v="space"/>
    <n v="0.8"/>
    <n v="0"/>
    <n v="32"/>
    <n v="32"/>
    <n v="32"/>
    <s v="space"/>
    <n v="1"/>
    <n v="0.65850338805499997"/>
    <s v="2019_Feb_22_1738"/>
    <n v="60.018062961364201"/>
    <s v="C_Enojo"/>
    <n v="1"/>
    <s v="LMR11M1"/>
    <x v="3"/>
    <x v="1"/>
    <n v="100"/>
    <n v="0.65850338805499997"/>
    <n v="0"/>
    <x v="0"/>
    <x v="1"/>
    <x v="0"/>
  </r>
  <r>
    <s v="d"/>
    <s v="01F_NE_C.png"/>
    <s v="None"/>
    <n v="1.3"/>
    <n v="0"/>
    <n v="33"/>
    <n v="33"/>
    <n v="33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8F_NE_O.png"/>
    <s v="None"/>
    <n v="1.3"/>
    <n v="0"/>
    <n v="34"/>
    <n v="34"/>
    <n v="34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26M_AN_O.png"/>
    <s v="space"/>
    <n v="1.3"/>
    <n v="0"/>
    <n v="35"/>
    <n v="35"/>
    <n v="35"/>
    <s v="space"/>
    <n v="1"/>
    <n v="0.44699282012899999"/>
    <s v="2019_Feb_22_1738"/>
    <n v="60.018062961364201"/>
    <s v="C_Enojo"/>
    <n v="1"/>
    <s v="LMR11M1"/>
    <x v="3"/>
    <x v="1"/>
    <n v="100"/>
    <n v="0.44699282012899999"/>
    <n v="0"/>
    <x v="0"/>
    <x v="1"/>
    <x v="0"/>
  </r>
  <r>
    <s v="d"/>
    <s v="07F_NE_O.png"/>
    <s v="None"/>
    <n v="0.8"/>
    <n v="0"/>
    <n v="36"/>
    <n v="36"/>
    <n v="36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2M_NE_C.png"/>
    <s v="None"/>
    <n v="1.3"/>
    <n v="0"/>
    <n v="37"/>
    <n v="37"/>
    <n v="37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10F_NE_O.png"/>
    <s v="None"/>
    <n v="1.3"/>
    <n v="0"/>
    <n v="38"/>
    <n v="38"/>
    <n v="38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2F_NE_C.png"/>
    <s v="None"/>
    <n v="0.8"/>
    <n v="0"/>
    <n v="39"/>
    <n v="39"/>
    <n v="39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02f_an_o.png"/>
    <s v="space"/>
    <n v="0.8"/>
    <n v="0"/>
    <n v="40"/>
    <n v="40"/>
    <n v="40"/>
    <s v="space"/>
    <n v="1"/>
    <n v="0.48985334485799997"/>
    <s v="2019_Feb_22_1738"/>
    <n v="60.018062961364201"/>
    <s v="C_Enojo"/>
    <n v="1"/>
    <s v="LMR11M1"/>
    <x v="3"/>
    <x v="1"/>
    <n v="100"/>
    <n v="0.48985334485799997"/>
    <n v="0"/>
    <x v="0"/>
    <x v="1"/>
    <x v="0"/>
  </r>
  <r>
    <s v="d"/>
    <s v="02F_NE_C.png"/>
    <s v="None"/>
    <n v="0.8"/>
    <n v="0"/>
    <n v="41"/>
    <n v="41"/>
    <n v="41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5M_NE_C.png"/>
    <s v="None"/>
    <n v="0.8"/>
    <n v="0"/>
    <n v="42"/>
    <n v="42"/>
    <n v="42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34M_AN_C.png"/>
    <s v="space"/>
    <n v="0.8"/>
    <n v="0"/>
    <n v="43"/>
    <n v="43"/>
    <n v="43"/>
    <s v="space"/>
    <n v="1"/>
    <n v="0.523249419406"/>
    <s v="2019_Feb_22_1738"/>
    <n v="60.018062961364201"/>
    <s v="C_Enojo"/>
    <n v="1"/>
    <s v="LMR11M1"/>
    <x v="3"/>
    <x v="1"/>
    <n v="100"/>
    <n v="0.523249419406"/>
    <n v="0"/>
    <x v="0"/>
    <x v="1"/>
    <x v="0"/>
  </r>
  <r>
    <s v="d"/>
    <s v="26M_NE_C.png"/>
    <s v="None"/>
    <n v="0.8"/>
    <n v="0"/>
    <n v="44"/>
    <n v="44"/>
    <n v="44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7F_NE_O.png"/>
    <s v="None"/>
    <n v="0.8"/>
    <n v="0"/>
    <n v="45"/>
    <n v="45"/>
    <n v="45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25M_AN_C.png"/>
    <s v="space"/>
    <n v="1.3"/>
    <n v="0"/>
    <n v="46"/>
    <n v="46"/>
    <n v="46"/>
    <s v="space"/>
    <n v="1"/>
    <n v="0.49093037098600001"/>
    <s v="2019_Feb_22_1738"/>
    <n v="60.018062961364201"/>
    <s v="C_Enojo"/>
    <n v="1"/>
    <s v="LMR11M1"/>
    <x v="3"/>
    <x v="1"/>
    <n v="100"/>
    <n v="0.49093037098600001"/>
    <n v="0"/>
    <x v="0"/>
    <x v="1"/>
    <x v="0"/>
  </r>
  <r>
    <s v="d"/>
    <s v="25M_NE_C.png"/>
    <s v="None"/>
    <n v="0.8"/>
    <n v="0"/>
    <n v="47"/>
    <n v="47"/>
    <n v="47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6M_NE_C.png"/>
    <s v="None"/>
    <n v="0.8"/>
    <n v="0"/>
    <n v="48"/>
    <n v="48"/>
    <n v="48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21M_AN_O.png"/>
    <s v="space"/>
    <n v="1.3"/>
    <n v="0"/>
    <n v="49"/>
    <n v="49"/>
    <n v="49"/>
    <s v="space"/>
    <n v="1"/>
    <n v="0.50583524117199996"/>
    <s v="2019_Feb_22_1738"/>
    <n v="60.018062961364201"/>
    <s v="C_Enojo"/>
    <n v="1"/>
    <s v="LMR11M1"/>
    <x v="3"/>
    <x v="1"/>
    <n v="100"/>
    <n v="0.50583524117199996"/>
    <n v="0"/>
    <x v="0"/>
    <x v="1"/>
    <x v="0"/>
  </r>
  <r>
    <s v="d"/>
    <s v="34M_NE_O.png"/>
    <s v="None"/>
    <n v="0.8"/>
    <n v="0"/>
    <n v="50"/>
    <n v="50"/>
    <n v="50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10F_NE_O.png"/>
    <s v="None"/>
    <n v="0.8"/>
    <n v="0"/>
    <n v="51"/>
    <n v="51"/>
    <n v="51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34M_NE_O.png"/>
    <s v="None"/>
    <n v="0.8"/>
    <n v="0"/>
    <n v="52"/>
    <n v="52"/>
    <n v="52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05F_AN_C.png"/>
    <s v="space"/>
    <n v="1.3"/>
    <n v="0"/>
    <n v="53"/>
    <n v="53"/>
    <n v="53"/>
    <s v="space"/>
    <n v="1"/>
    <n v="0.457574027125"/>
    <s v="2019_Feb_22_1738"/>
    <n v="60.018062961364201"/>
    <s v="C_Enojo"/>
    <n v="1"/>
    <s v="LMR11M1"/>
    <x v="3"/>
    <x v="1"/>
    <n v="100"/>
    <n v="0.457574027125"/>
    <n v="0"/>
    <x v="0"/>
    <x v="1"/>
    <x v="0"/>
  </r>
  <r>
    <s v="d"/>
    <s v="05F_NE_O.png"/>
    <s v="None"/>
    <n v="1.3"/>
    <n v="0"/>
    <n v="54"/>
    <n v="54"/>
    <n v="54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22M_AN_C.png"/>
    <s v="space"/>
    <n v="0.8"/>
    <n v="0"/>
    <n v="55"/>
    <n v="55"/>
    <n v="55"/>
    <s v="space"/>
    <n v="1"/>
    <n v="0.57444406347300003"/>
    <s v="2019_Feb_22_1738"/>
    <n v="60.018062961364201"/>
    <s v="C_Enojo"/>
    <n v="1"/>
    <s v="LMR11M1"/>
    <x v="3"/>
    <x v="1"/>
    <n v="100"/>
    <n v="0.57444406347300003"/>
    <n v="0"/>
    <x v="0"/>
    <x v="1"/>
    <x v="0"/>
  </r>
  <r>
    <s v="d"/>
    <s v="01F_NE_C.png"/>
    <s v="None"/>
    <n v="0.8"/>
    <n v="0"/>
    <n v="56"/>
    <n v="56"/>
    <n v="56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0M_NE_C.png"/>
    <s v="None"/>
    <n v="0.8"/>
    <n v="0"/>
    <n v="57"/>
    <n v="57"/>
    <n v="57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2F_NE_C.png"/>
    <s v="None"/>
    <n v="0.8"/>
    <n v="0"/>
    <n v="58"/>
    <n v="58"/>
    <n v="58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34M_NE_O.png"/>
    <s v="None"/>
    <n v="1.3"/>
    <n v="0"/>
    <n v="59"/>
    <n v="59"/>
    <n v="59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24M_AN_O.png"/>
    <s v="space"/>
    <n v="1.3"/>
    <n v="0"/>
    <n v="60"/>
    <n v="60"/>
    <n v="60"/>
    <s v="space"/>
    <n v="1"/>
    <n v="0.65574907557999995"/>
    <s v="2019_Feb_22_1738"/>
    <n v="60.018062961364201"/>
    <s v="C_Enojo"/>
    <n v="1"/>
    <s v="LMR11M1"/>
    <x v="3"/>
    <x v="1"/>
    <n v="100"/>
    <n v="0.65574907557999995"/>
    <n v="0"/>
    <x v="0"/>
    <x v="1"/>
    <x v="0"/>
  </r>
  <r>
    <s v="d"/>
    <s v="05F_NE_O.png"/>
    <s v="None"/>
    <n v="1.3"/>
    <n v="0"/>
    <n v="61"/>
    <n v="61"/>
    <n v="61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05F_AN_C.png"/>
    <s v="space"/>
    <n v="1.3"/>
    <n v="0"/>
    <n v="62"/>
    <n v="62"/>
    <n v="62"/>
    <s v="None"/>
    <n v="0"/>
    <m/>
    <s v="2019_Feb_22_1738"/>
    <n v="60.018062961364201"/>
    <s v="C_Enojo"/>
    <n v="1"/>
    <s v="LMR11M1"/>
    <x v="3"/>
    <x v="1"/>
    <n v="0"/>
    <s v=""/>
    <n v="1"/>
    <x v="0"/>
    <x v="1"/>
    <x v="0"/>
  </r>
  <r>
    <s v="d"/>
    <s v="09F_NE_O.png"/>
    <s v="None"/>
    <n v="0.8"/>
    <n v="0"/>
    <n v="63"/>
    <n v="63"/>
    <n v="63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1M_NE_O.png"/>
    <s v="None"/>
    <n v="0.8"/>
    <n v="0"/>
    <n v="64"/>
    <n v="64"/>
    <n v="64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2F_NE_C.png"/>
    <s v="None"/>
    <n v="1.3"/>
    <n v="0"/>
    <n v="65"/>
    <n v="65"/>
    <n v="65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0M_NE_C.png"/>
    <s v="None"/>
    <n v="0.8"/>
    <n v="0"/>
    <n v="66"/>
    <n v="66"/>
    <n v="66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08F_AN_C.png"/>
    <s v="space"/>
    <n v="0.8"/>
    <n v="0"/>
    <n v="67"/>
    <n v="67"/>
    <n v="67"/>
    <s v="None"/>
    <n v="0"/>
    <m/>
    <s v="2019_Feb_22_1738"/>
    <n v="60.018062961364201"/>
    <s v="C_Enojo"/>
    <n v="1"/>
    <s v="LMR11M1"/>
    <x v="3"/>
    <x v="1"/>
    <n v="0"/>
    <s v=""/>
    <n v="1"/>
    <x v="0"/>
    <x v="1"/>
    <x v="0"/>
  </r>
  <r>
    <s v="d"/>
    <s v="07F_NE_O.png"/>
    <s v="None"/>
    <n v="1.3"/>
    <n v="0"/>
    <n v="68"/>
    <n v="68"/>
    <n v="68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4M_NE_C.png"/>
    <s v="None"/>
    <n v="0.8"/>
    <n v="0"/>
    <n v="69"/>
    <n v="69"/>
    <n v="69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21M_AN_O.png"/>
    <s v="space"/>
    <n v="1.3"/>
    <n v="0"/>
    <n v="70"/>
    <n v="70"/>
    <n v="70"/>
    <s v="space"/>
    <n v="1"/>
    <n v="0.464806620497"/>
    <s v="2019_Feb_22_1738"/>
    <n v="60.018062961364201"/>
    <s v="C_Enojo"/>
    <n v="1"/>
    <s v="LMR11M1"/>
    <x v="3"/>
    <x v="1"/>
    <n v="100"/>
    <n v="0.464806620497"/>
    <n v="0"/>
    <x v="0"/>
    <x v="1"/>
    <x v="0"/>
  </r>
  <r>
    <s v="d"/>
    <s v="25M_NE_C.png"/>
    <s v="None"/>
    <n v="0.8"/>
    <n v="0"/>
    <n v="71"/>
    <n v="71"/>
    <n v="71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24M_AN_O.png"/>
    <s v="space"/>
    <n v="1.3"/>
    <n v="0"/>
    <n v="72"/>
    <n v="72"/>
    <n v="72"/>
    <s v="space"/>
    <n v="1"/>
    <n v="0.50724401557800003"/>
    <s v="2019_Feb_22_1738"/>
    <n v="60.018062961364201"/>
    <s v="C_Enojo"/>
    <n v="1"/>
    <s v="LMR11M1"/>
    <x v="3"/>
    <x v="1"/>
    <n v="100"/>
    <n v="0.50724401557800003"/>
    <n v="0"/>
    <x v="0"/>
    <x v="1"/>
    <x v="0"/>
  </r>
  <r>
    <s v="d"/>
    <s v="21M_NE_O.png"/>
    <s v="None"/>
    <n v="0.8"/>
    <n v="0"/>
    <n v="73"/>
    <n v="73"/>
    <n v="73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25M_AN_C.png"/>
    <s v="space"/>
    <n v="0.8"/>
    <n v="0"/>
    <n v="74"/>
    <n v="74"/>
    <n v="74"/>
    <s v="space"/>
    <n v="1"/>
    <n v="0.50961095653499999"/>
    <s v="2019_Feb_22_1738"/>
    <n v="60.018062961364201"/>
    <s v="C_Enojo"/>
    <n v="1"/>
    <s v="LMR11M1"/>
    <x v="3"/>
    <x v="1"/>
    <n v="100"/>
    <n v="0.50961095653499999"/>
    <n v="0"/>
    <x v="0"/>
    <x v="1"/>
    <x v="0"/>
  </r>
  <r>
    <s v="d"/>
    <s v="34M_NE_O.png"/>
    <s v="None"/>
    <n v="1.3"/>
    <n v="0"/>
    <n v="75"/>
    <n v="75"/>
    <n v="75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5F_NE_O.png"/>
    <s v="None"/>
    <n v="0.8"/>
    <n v="0"/>
    <n v="76"/>
    <n v="76"/>
    <n v="76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26M_AN_O.png"/>
    <s v="space"/>
    <n v="0.8"/>
    <n v="0"/>
    <n v="77"/>
    <n v="77"/>
    <n v="77"/>
    <s v="space"/>
    <n v="1"/>
    <n v="0.47508322726899999"/>
    <s v="2019_Feb_22_1738"/>
    <n v="60.018062961364201"/>
    <s v="C_Enojo"/>
    <n v="1"/>
    <s v="LMR11M1"/>
    <x v="3"/>
    <x v="1"/>
    <n v="100"/>
    <n v="0.47508322726899999"/>
    <n v="0"/>
    <x v="0"/>
    <x v="1"/>
    <x v="0"/>
  </r>
  <r>
    <s v="d"/>
    <s v="08F_NE_O.png"/>
    <s v="None"/>
    <n v="1.3"/>
    <n v="0"/>
    <n v="78"/>
    <n v="78"/>
    <n v="78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10F_NE_O.png"/>
    <s v="None"/>
    <n v="0.8"/>
    <n v="0"/>
    <n v="79"/>
    <n v="79"/>
    <n v="79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2M_NE_C.png"/>
    <s v="None"/>
    <n v="0.8"/>
    <n v="0"/>
    <n v="80"/>
    <n v="80"/>
    <n v="80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09F_AN_O.png"/>
    <s v="space"/>
    <n v="1.3"/>
    <n v="0"/>
    <n v="81"/>
    <n v="81"/>
    <n v="81"/>
    <s v="space"/>
    <n v="1"/>
    <n v="0.53590058116200001"/>
    <s v="2019_Feb_22_1738"/>
    <n v="60.018062961364201"/>
    <s v="C_Enojo"/>
    <n v="1"/>
    <s v="LMR11M1"/>
    <x v="3"/>
    <x v="1"/>
    <n v="100"/>
    <n v="0.53590058116200001"/>
    <n v="0"/>
    <x v="0"/>
    <x v="1"/>
    <x v="0"/>
  </r>
  <r>
    <s v="d"/>
    <s v="05F_NE_O.png"/>
    <s v="None"/>
    <n v="1.3"/>
    <n v="0"/>
    <n v="82"/>
    <n v="82"/>
    <n v="82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3M_NE_O.png"/>
    <s v="None"/>
    <n v="0.8"/>
    <n v="0"/>
    <n v="83"/>
    <n v="83"/>
    <n v="83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5F_NE_O.png"/>
    <s v="None"/>
    <n v="1.3"/>
    <n v="0"/>
    <n v="84"/>
    <n v="84"/>
    <n v="84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3M_NE_O.png"/>
    <s v="None"/>
    <n v="1.3"/>
    <n v="0"/>
    <n v="85"/>
    <n v="85"/>
    <n v="85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20M_AN_O.png"/>
    <s v="space"/>
    <n v="1.3"/>
    <n v="0"/>
    <n v="86"/>
    <n v="86"/>
    <n v="86"/>
    <s v="space"/>
    <n v="1"/>
    <n v="0.43919042637599998"/>
    <s v="2019_Feb_22_1738"/>
    <n v="60.018062961364201"/>
    <s v="C_Enojo"/>
    <n v="1"/>
    <s v="LMR11M1"/>
    <x v="3"/>
    <x v="1"/>
    <n v="100"/>
    <n v="0.43919042637599998"/>
    <n v="0"/>
    <x v="0"/>
    <x v="1"/>
    <x v="0"/>
  </r>
  <r>
    <s v="d"/>
    <s v="34M_NE_O.png"/>
    <s v="None"/>
    <n v="1.3"/>
    <n v="0"/>
    <n v="87"/>
    <n v="87"/>
    <n v="87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26M_AN_O.png"/>
    <s v="space"/>
    <n v="1.3"/>
    <n v="0"/>
    <n v="88"/>
    <n v="88"/>
    <n v="88"/>
    <s v="space"/>
    <n v="1"/>
    <n v="0.48151889396800002"/>
    <s v="2019_Feb_22_1738"/>
    <n v="60.018062961364201"/>
    <s v="C_Enojo"/>
    <n v="1"/>
    <s v="LMR11M1"/>
    <x v="3"/>
    <x v="1"/>
    <n v="100"/>
    <n v="0.48151889396800002"/>
    <n v="0"/>
    <x v="0"/>
    <x v="1"/>
    <x v="0"/>
  </r>
  <r>
    <s v="d"/>
    <s v="08F_NE_O.png"/>
    <s v="None"/>
    <n v="0.8"/>
    <n v="0"/>
    <n v="89"/>
    <n v="89"/>
    <n v="89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5F_NE_O.png"/>
    <s v="None"/>
    <n v="0.8"/>
    <n v="0"/>
    <n v="90"/>
    <n v="90"/>
    <n v="90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0M_NE_C.png"/>
    <s v="None"/>
    <n v="0.8"/>
    <n v="0"/>
    <n v="91"/>
    <n v="91"/>
    <n v="91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07F_AN_C.png"/>
    <s v="space"/>
    <n v="0.8"/>
    <n v="0"/>
    <n v="92"/>
    <n v="92"/>
    <n v="92"/>
    <s v="space"/>
    <n v="1"/>
    <n v="0.375148285646"/>
    <s v="2019_Feb_22_1738"/>
    <n v="60.018062961364201"/>
    <s v="C_Enojo"/>
    <n v="1"/>
    <s v="LMR11M1"/>
    <x v="3"/>
    <x v="1"/>
    <n v="100"/>
    <n v="0.375148285646"/>
    <n v="0"/>
    <x v="0"/>
    <x v="1"/>
    <x v="0"/>
  </r>
  <r>
    <s v="d"/>
    <s v="25M_NE_C.png"/>
    <s v="None"/>
    <n v="0.8"/>
    <n v="0"/>
    <n v="93"/>
    <n v="93"/>
    <n v="93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10F_NE_O.png"/>
    <s v="None"/>
    <n v="0.8"/>
    <n v="0"/>
    <n v="94"/>
    <n v="94"/>
    <n v="94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0M_NE_C.png"/>
    <s v="None"/>
    <n v="0.8"/>
    <n v="0"/>
    <n v="95"/>
    <n v="95"/>
    <n v="95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3M_NE_O.png"/>
    <s v="None"/>
    <n v="1.3"/>
    <n v="0"/>
    <n v="96"/>
    <n v="96"/>
    <n v="96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34M_NE_O.png"/>
    <s v="None"/>
    <n v="1.3"/>
    <n v="0"/>
    <n v="97"/>
    <n v="97"/>
    <n v="97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01f_an_c.png"/>
    <s v="space"/>
    <n v="1.3"/>
    <n v="0"/>
    <n v="98"/>
    <n v="98"/>
    <n v="98"/>
    <s v="space"/>
    <n v="1"/>
    <n v="0.49183192010999999"/>
    <s v="2019_Feb_22_1738"/>
    <n v="60.018062961364201"/>
    <s v="C_Enojo"/>
    <n v="1"/>
    <s v="LMR11M1"/>
    <x v="3"/>
    <x v="1"/>
    <n v="100"/>
    <n v="0.49183192010999999"/>
    <n v="0"/>
    <x v="0"/>
    <x v="1"/>
    <x v="0"/>
  </r>
  <r>
    <s v="d"/>
    <s v="21M_NE_O.png"/>
    <s v="None"/>
    <n v="0.8"/>
    <n v="0"/>
    <n v="99"/>
    <n v="99"/>
    <n v="99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7F_NE_O.png"/>
    <s v="None"/>
    <n v="0.8"/>
    <n v="0"/>
    <n v="100"/>
    <n v="100"/>
    <n v="100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10F_AN_C.png"/>
    <s v="space"/>
    <n v="0.8"/>
    <n v="0"/>
    <n v="101"/>
    <n v="101"/>
    <n v="101"/>
    <s v="space"/>
    <n v="1"/>
    <n v="0.40297580929499999"/>
    <s v="2019_Feb_22_1738"/>
    <n v="60.018062961364201"/>
    <s v="C_Enojo"/>
    <n v="1"/>
    <s v="LMR11M1"/>
    <x v="3"/>
    <x v="1"/>
    <n v="100"/>
    <n v="0.40297580929499999"/>
    <n v="0"/>
    <x v="0"/>
    <x v="1"/>
    <x v="0"/>
  </r>
  <r>
    <s v="d"/>
    <s v="07F_NE_O.png"/>
    <s v="None"/>
    <n v="1.3"/>
    <n v="0"/>
    <n v="102"/>
    <n v="102"/>
    <n v="102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2M_NE_C.png"/>
    <s v="None"/>
    <n v="1.3"/>
    <n v="0"/>
    <n v="103"/>
    <n v="103"/>
    <n v="103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10F_AN_C.png"/>
    <s v="space"/>
    <n v="0.8"/>
    <n v="0"/>
    <n v="104"/>
    <n v="104"/>
    <n v="104"/>
    <s v="space"/>
    <n v="1"/>
    <n v="0.54487270535900001"/>
    <s v="2019_Feb_22_1738"/>
    <n v="60.018062961364201"/>
    <s v="C_Enojo"/>
    <n v="1"/>
    <s v="LMR11M1"/>
    <x v="3"/>
    <x v="1"/>
    <n v="100"/>
    <n v="0.54487270535900001"/>
    <n v="0"/>
    <x v="0"/>
    <x v="1"/>
    <x v="0"/>
  </r>
  <r>
    <s v="d"/>
    <s v="08F_NE_O.png"/>
    <s v="None"/>
    <n v="0.8"/>
    <n v="0"/>
    <n v="105"/>
    <n v="105"/>
    <n v="105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7F_NE_O.png"/>
    <s v="None"/>
    <n v="0.8"/>
    <n v="0"/>
    <n v="106"/>
    <n v="106"/>
    <n v="106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25M_AN_C.png"/>
    <s v="space"/>
    <n v="0.8"/>
    <n v="0"/>
    <n v="107"/>
    <n v="107"/>
    <n v="107"/>
    <s v="space"/>
    <n v="1"/>
    <n v="0.45753098558600003"/>
    <s v="2019_Feb_22_1738"/>
    <n v="60.018062961364201"/>
    <s v="C_Enojo"/>
    <n v="1"/>
    <s v="LMR11M1"/>
    <x v="3"/>
    <x v="1"/>
    <n v="100"/>
    <n v="0.45753098558600003"/>
    <n v="0"/>
    <x v="0"/>
    <x v="1"/>
    <x v="0"/>
  </r>
  <r>
    <s v="d"/>
    <s v="21M_NE_O.png"/>
    <s v="None"/>
    <n v="0.8"/>
    <n v="0"/>
    <n v="108"/>
    <n v="108"/>
    <n v="108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0M_NE_C.png"/>
    <s v="None"/>
    <n v="1.3"/>
    <n v="0"/>
    <n v="109"/>
    <n v="109"/>
    <n v="109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02f_an_o.png"/>
    <s v="space"/>
    <n v="0.8"/>
    <n v="0"/>
    <n v="110"/>
    <n v="110"/>
    <n v="110"/>
    <s v="space"/>
    <n v="1"/>
    <n v="0.54180021863399996"/>
    <s v="2019_Feb_22_1738"/>
    <n v="60.018062961364201"/>
    <s v="C_Enojo"/>
    <n v="1"/>
    <s v="LMR11M1"/>
    <x v="3"/>
    <x v="1"/>
    <n v="100"/>
    <n v="0.54180021863399996"/>
    <n v="0"/>
    <x v="0"/>
    <x v="1"/>
    <x v="0"/>
  </r>
  <r>
    <s v="d"/>
    <s v="08F_NE_O.png"/>
    <s v="None"/>
    <n v="1.3"/>
    <n v="0"/>
    <n v="111"/>
    <n v="111"/>
    <n v="111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34M_NE_O.png"/>
    <s v="None"/>
    <n v="0.8"/>
    <n v="0"/>
    <n v="112"/>
    <n v="112"/>
    <n v="112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05F_AN_C.png"/>
    <s v="space"/>
    <n v="1.3"/>
    <n v="0"/>
    <n v="113"/>
    <n v="113"/>
    <n v="113"/>
    <s v="space"/>
    <n v="1"/>
    <n v="0.80850297398899995"/>
    <s v="2019_Feb_22_1738"/>
    <n v="60.018062961364201"/>
    <s v="C_Enojo"/>
    <n v="1"/>
    <s v="LMR11M1"/>
    <x v="3"/>
    <x v="1"/>
    <n v="100"/>
    <n v="0.80850297398899995"/>
    <n v="0"/>
    <x v="0"/>
    <x v="1"/>
    <x v="0"/>
  </r>
  <r>
    <s v="d"/>
    <s v="01F_NE_C.png"/>
    <s v="None"/>
    <n v="0.8"/>
    <n v="0"/>
    <n v="114"/>
    <n v="114"/>
    <n v="114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2M_NE_C.png"/>
    <s v="None"/>
    <n v="0.8"/>
    <n v="0"/>
    <n v="115"/>
    <n v="115"/>
    <n v="115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1M_NE_O.png"/>
    <s v="None"/>
    <n v="0.8"/>
    <n v="0"/>
    <n v="116"/>
    <n v="116"/>
    <n v="116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02f_an_o.png"/>
    <s v="space"/>
    <n v="0.8"/>
    <n v="0"/>
    <n v="117"/>
    <n v="117"/>
    <n v="117"/>
    <s v="space"/>
    <n v="1"/>
    <n v="0.44202519254799999"/>
    <s v="2019_Feb_22_1738"/>
    <n v="60.018062961364201"/>
    <s v="C_Enojo"/>
    <n v="1"/>
    <s v="LMR11M1"/>
    <x v="3"/>
    <x v="1"/>
    <n v="100"/>
    <n v="0.44202519254799999"/>
    <n v="0"/>
    <x v="0"/>
    <x v="1"/>
    <x v="0"/>
  </r>
  <r>
    <s v="d"/>
    <s v="02F_NE_C.png"/>
    <s v="None"/>
    <n v="0.8"/>
    <n v="0"/>
    <n v="118"/>
    <n v="118"/>
    <n v="118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7F_NE_O.png"/>
    <s v="None"/>
    <n v="1.3"/>
    <n v="0"/>
    <n v="119"/>
    <n v="119"/>
    <n v="119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20M_AN_O.png"/>
    <s v="space"/>
    <n v="0.8"/>
    <n v="0"/>
    <n v="120"/>
    <n v="120"/>
    <n v="120"/>
    <s v="space"/>
    <n v="1"/>
    <n v="0.47350559802699999"/>
    <s v="2019_Feb_22_1738"/>
    <n v="60.018062961364201"/>
    <s v="C_Enojo"/>
    <n v="1"/>
    <s v="LMR11M1"/>
    <x v="3"/>
    <x v="1"/>
    <n v="100"/>
    <n v="0.47350559802699999"/>
    <n v="0"/>
    <x v="0"/>
    <x v="1"/>
    <x v="0"/>
  </r>
  <r>
    <s v="d"/>
    <s v="09F_NE_O.png"/>
    <s v="None"/>
    <n v="0.8"/>
    <n v="0"/>
    <n v="121"/>
    <n v="121"/>
    <n v="121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1F_NE_C.png"/>
    <s v="None"/>
    <n v="1.3"/>
    <n v="0"/>
    <n v="122"/>
    <n v="122"/>
    <n v="122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09F_AN_O.png"/>
    <s v="space"/>
    <n v="1.3"/>
    <n v="0"/>
    <n v="123"/>
    <n v="123"/>
    <n v="123"/>
    <s v="space"/>
    <n v="1"/>
    <n v="0.47291427664500002"/>
    <s v="2019_Feb_22_1738"/>
    <n v="60.018062961364201"/>
    <s v="C_Enojo"/>
    <n v="1"/>
    <s v="LMR11M1"/>
    <x v="3"/>
    <x v="1"/>
    <n v="100"/>
    <n v="0.47291427664500002"/>
    <n v="0"/>
    <x v="0"/>
    <x v="1"/>
    <x v="0"/>
  </r>
  <r>
    <s v="d"/>
    <s v="10F_NE_O.png"/>
    <s v="None"/>
    <n v="1.3"/>
    <n v="0"/>
    <n v="124"/>
    <n v="124"/>
    <n v="124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1M_NE_O.png"/>
    <s v="None"/>
    <n v="0.8"/>
    <n v="0"/>
    <n v="125"/>
    <n v="125"/>
    <n v="125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0M_NE_C.png"/>
    <s v="None"/>
    <n v="1.3"/>
    <n v="0"/>
    <n v="126"/>
    <n v="126"/>
    <n v="126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0M_NE_C.png"/>
    <s v="None"/>
    <n v="0.8"/>
    <n v="0"/>
    <n v="127"/>
    <n v="127"/>
    <n v="127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21M_AN_O.png"/>
    <s v="space"/>
    <n v="1.3"/>
    <n v="0"/>
    <n v="128"/>
    <n v="128"/>
    <n v="128"/>
    <s v="space"/>
    <n v="1"/>
    <n v="0.74216077243900003"/>
    <s v="2019_Feb_22_1738"/>
    <n v="60.018062961364201"/>
    <s v="C_Enojo"/>
    <n v="1"/>
    <s v="LMR11M1"/>
    <x v="3"/>
    <x v="1"/>
    <n v="100"/>
    <n v="0.74216077243900003"/>
    <n v="0"/>
    <x v="0"/>
    <x v="1"/>
    <x v="0"/>
  </r>
  <r>
    <s v="d"/>
    <s v="22M_NE_C.png"/>
    <s v="None"/>
    <n v="0.8"/>
    <n v="0"/>
    <n v="129"/>
    <n v="129"/>
    <n v="129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10F_NE_O.png"/>
    <s v="None"/>
    <n v="1.3"/>
    <n v="0"/>
    <n v="130"/>
    <n v="130"/>
    <n v="130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24M_AN_O.png"/>
    <s v="space"/>
    <n v="0.8"/>
    <n v="0"/>
    <n v="131"/>
    <n v="131"/>
    <n v="131"/>
    <s v="space"/>
    <n v="1"/>
    <n v="0.55879524117299995"/>
    <s v="2019_Feb_22_1738"/>
    <n v="60.018062961364201"/>
    <s v="C_Enojo"/>
    <n v="1"/>
    <s v="LMR11M1"/>
    <x v="3"/>
    <x v="1"/>
    <n v="100"/>
    <n v="0.55879524117299995"/>
    <n v="0"/>
    <x v="0"/>
    <x v="1"/>
    <x v="0"/>
  </r>
  <r>
    <s v="d"/>
    <s v="25M_NE_C.png"/>
    <s v="None"/>
    <n v="1.3"/>
    <n v="0"/>
    <n v="132"/>
    <n v="132"/>
    <n v="132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7F_NE_O.png"/>
    <s v="None"/>
    <n v="0.8"/>
    <n v="0"/>
    <n v="133"/>
    <n v="133"/>
    <n v="133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5F_NE_O.png"/>
    <s v="None"/>
    <n v="0.8"/>
    <n v="0"/>
    <n v="134"/>
    <n v="134"/>
    <n v="134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1F_NE_C.png"/>
    <s v="None"/>
    <n v="0.8"/>
    <n v="0"/>
    <n v="135"/>
    <n v="135"/>
    <n v="135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07F_AN_C.png"/>
    <s v="space"/>
    <n v="0.8"/>
    <n v="0"/>
    <n v="136"/>
    <n v="136"/>
    <n v="136"/>
    <s v="space"/>
    <n v="1"/>
    <n v="0.42852015700200002"/>
    <s v="2019_Feb_22_1738"/>
    <n v="60.018062961364201"/>
    <s v="C_Enojo"/>
    <n v="1"/>
    <s v="LMR11M1"/>
    <x v="3"/>
    <x v="1"/>
    <n v="100"/>
    <n v="0.42852015700200002"/>
    <n v="0"/>
    <x v="0"/>
    <x v="1"/>
    <x v="0"/>
  </r>
  <r>
    <s v="d"/>
    <s v="22M_NE_C.png"/>
    <s v="None"/>
    <n v="0.8"/>
    <n v="0"/>
    <n v="137"/>
    <n v="137"/>
    <n v="137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7F_NE_O.png"/>
    <s v="None"/>
    <n v="0.8"/>
    <n v="0"/>
    <n v="138"/>
    <n v="138"/>
    <n v="138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9F_NE_O.png"/>
    <s v="None"/>
    <n v="1.3"/>
    <n v="0"/>
    <n v="139"/>
    <n v="139"/>
    <n v="139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06F_AN_O.png"/>
    <s v="space"/>
    <n v="0.8"/>
    <n v="0"/>
    <n v="140"/>
    <n v="140"/>
    <n v="140"/>
    <s v="space"/>
    <n v="1"/>
    <n v="0.47434722119900002"/>
    <s v="2019_Feb_22_1738"/>
    <n v="60.018062961364201"/>
    <s v="C_Enojo"/>
    <n v="1"/>
    <s v="LMR11M1"/>
    <x v="3"/>
    <x v="1"/>
    <n v="100"/>
    <n v="0.47434722119900002"/>
    <n v="0"/>
    <x v="0"/>
    <x v="1"/>
    <x v="0"/>
  </r>
  <r>
    <s v="d"/>
    <s v="25M_NE_C.png"/>
    <s v="None"/>
    <n v="0.8"/>
    <n v="0"/>
    <n v="141"/>
    <n v="141"/>
    <n v="141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34M_NE_O.png"/>
    <s v="None"/>
    <n v="0.8"/>
    <n v="0"/>
    <n v="142"/>
    <n v="142"/>
    <n v="142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2F_NE_C.png"/>
    <s v="None"/>
    <n v="0.8"/>
    <n v="0"/>
    <n v="143"/>
    <n v="143"/>
    <n v="143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4M_NE_C.png"/>
    <s v="None"/>
    <n v="0.8"/>
    <n v="0"/>
    <n v="144"/>
    <n v="144"/>
    <n v="144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07F_AN_C.png"/>
    <s v="space"/>
    <n v="0.8"/>
    <n v="0"/>
    <n v="145"/>
    <n v="145"/>
    <n v="145"/>
    <s v="None"/>
    <n v="0"/>
    <m/>
    <s v="2019_Feb_22_1738"/>
    <n v="60.018062961364201"/>
    <s v="C_Enojo"/>
    <n v="1"/>
    <s v="LMR11M1"/>
    <x v="3"/>
    <x v="1"/>
    <n v="0"/>
    <s v=""/>
    <n v="1"/>
    <x v="0"/>
    <x v="1"/>
    <x v="0"/>
  </r>
  <r>
    <s v="d"/>
    <s v="25M_NE_C.png"/>
    <s v="None"/>
    <n v="1.3"/>
    <n v="0"/>
    <n v="146"/>
    <n v="146"/>
    <n v="146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09F_AN_O.png"/>
    <s v="space"/>
    <n v="1.3"/>
    <n v="0"/>
    <n v="147"/>
    <n v="147"/>
    <n v="147"/>
    <s v="space"/>
    <n v="1"/>
    <n v="0.588750659954"/>
    <s v="2019_Feb_22_1738"/>
    <n v="60.018062961364201"/>
    <s v="C_Enojo"/>
    <n v="1"/>
    <s v="LMR11M1"/>
    <x v="3"/>
    <x v="1"/>
    <n v="100"/>
    <n v="0.588750659954"/>
    <n v="0"/>
    <x v="0"/>
    <x v="1"/>
    <x v="0"/>
  </r>
  <r>
    <s v="d"/>
    <s v="20M_NE_C.png"/>
    <s v="None"/>
    <n v="0.8"/>
    <n v="0"/>
    <n v="148"/>
    <n v="148"/>
    <n v="148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8F_NE_O.png"/>
    <s v="None"/>
    <n v="1.3"/>
    <n v="0"/>
    <n v="149"/>
    <n v="149"/>
    <n v="149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02f_an_o.png"/>
    <s v="space"/>
    <n v="0.8"/>
    <n v="0"/>
    <n v="150"/>
    <n v="150"/>
    <n v="150"/>
    <s v="space"/>
    <n v="1"/>
    <n v="0.676318512298"/>
    <s v="2019_Feb_22_1738"/>
    <n v="60.018062961364201"/>
    <s v="C_Enojo"/>
    <n v="1"/>
    <s v="LMR11M1"/>
    <x v="3"/>
    <x v="1"/>
    <n v="100"/>
    <n v="0.676318512298"/>
    <n v="0"/>
    <x v="0"/>
    <x v="1"/>
    <x v="0"/>
  </r>
  <r>
    <s v="d"/>
    <s v="25M_NE_C.png"/>
    <s v="None"/>
    <n v="0.8"/>
    <n v="0"/>
    <n v="151"/>
    <n v="151"/>
    <n v="151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5M_NE_C.png"/>
    <s v="None"/>
    <n v="1.3"/>
    <n v="0"/>
    <n v="152"/>
    <n v="152"/>
    <n v="152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9F_NE_O.png"/>
    <s v="None"/>
    <n v="0.8"/>
    <n v="0"/>
    <n v="153"/>
    <n v="153"/>
    <n v="153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20M_AN_O.png"/>
    <s v="space"/>
    <n v="0.8"/>
    <n v="0"/>
    <n v="154"/>
    <n v="154"/>
    <n v="154"/>
    <s v="space"/>
    <n v="1"/>
    <n v="0.76786106266099996"/>
    <s v="2019_Feb_22_1738"/>
    <n v="60.018062961364201"/>
    <s v="C_Enojo"/>
    <n v="1"/>
    <s v="LMR11M1"/>
    <x v="3"/>
    <x v="1"/>
    <n v="100"/>
    <n v="0.76786106266099996"/>
    <n v="0"/>
    <x v="0"/>
    <x v="1"/>
    <x v="0"/>
  </r>
  <r>
    <s v="d"/>
    <s v="09F_NE_O.png"/>
    <s v="None"/>
    <n v="0.8"/>
    <n v="0"/>
    <n v="155"/>
    <n v="155"/>
    <n v="155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5F_NE_O.png"/>
    <s v="None"/>
    <n v="1.3"/>
    <n v="0"/>
    <n v="156"/>
    <n v="156"/>
    <n v="156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1F_NE_C.png"/>
    <s v="None"/>
    <n v="1.3"/>
    <n v="0"/>
    <n v="157"/>
    <n v="157"/>
    <n v="157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01f_an_c.png"/>
    <s v="space"/>
    <n v="0.8"/>
    <n v="0"/>
    <n v="158"/>
    <n v="158"/>
    <n v="158"/>
    <s v="space"/>
    <n v="1"/>
    <n v="1.0617400934000001"/>
    <s v="2019_Feb_22_1738"/>
    <n v="60.018062961364201"/>
    <s v="C_Enojo"/>
    <n v="1"/>
    <s v="LMR11M1"/>
    <x v="3"/>
    <x v="1"/>
    <n v="100"/>
    <n v="1.0617400934000001"/>
    <n v="0"/>
    <x v="0"/>
    <x v="1"/>
    <x v="0"/>
  </r>
  <r>
    <s v="d"/>
    <s v="09F_NE_O.png"/>
    <s v="None"/>
    <n v="1.3"/>
    <n v="0"/>
    <n v="159"/>
    <n v="159"/>
    <n v="159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24M_AN_O.png"/>
    <s v="space"/>
    <n v="1.3"/>
    <n v="0"/>
    <n v="160"/>
    <n v="160"/>
    <n v="160"/>
    <s v="space"/>
    <n v="1"/>
    <n v="0.64098624140000005"/>
    <s v="2019_Feb_22_1738"/>
    <n v="60.018062961364201"/>
    <s v="C_Enojo"/>
    <n v="1"/>
    <s v="LMR11M1"/>
    <x v="3"/>
    <x v="1"/>
    <n v="100"/>
    <n v="0.64098624140000005"/>
    <n v="0"/>
    <x v="0"/>
    <x v="1"/>
    <x v="0"/>
  </r>
  <r>
    <s v="d"/>
    <s v="21M_NE_O.png"/>
    <s v="None"/>
    <n v="0.8"/>
    <n v="0"/>
    <n v="161"/>
    <n v="161"/>
    <n v="161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6M_NE_C.png"/>
    <s v="None"/>
    <n v="0.8"/>
    <n v="0"/>
    <n v="162"/>
    <n v="162"/>
    <n v="162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08F_AN_C.png"/>
    <s v="space"/>
    <n v="1.3"/>
    <n v="0"/>
    <n v="163"/>
    <n v="163"/>
    <n v="163"/>
    <s v="None"/>
    <n v="0"/>
    <m/>
    <s v="2019_Feb_22_1738"/>
    <n v="60.018062961364201"/>
    <s v="C_Enojo"/>
    <n v="1"/>
    <s v="LMR11M1"/>
    <x v="3"/>
    <x v="1"/>
    <n v="0"/>
    <s v=""/>
    <n v="1"/>
    <x v="0"/>
    <x v="1"/>
    <x v="0"/>
  </r>
  <r>
    <s v="d"/>
    <s v="09F_NE_O.png"/>
    <s v="None"/>
    <n v="1.3"/>
    <n v="0"/>
    <n v="164"/>
    <n v="164"/>
    <n v="164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22M_AN_C.png"/>
    <s v="space"/>
    <n v="0.8"/>
    <n v="0"/>
    <n v="165"/>
    <n v="165"/>
    <n v="165"/>
    <s v="space"/>
    <n v="1"/>
    <n v="0.61333949165400004"/>
    <s v="2019_Feb_22_1738"/>
    <n v="60.018062961364201"/>
    <s v="C_Enojo"/>
    <n v="1"/>
    <s v="LMR11M1"/>
    <x v="3"/>
    <x v="1"/>
    <n v="100"/>
    <n v="0.61333949165400004"/>
    <n v="0"/>
    <x v="0"/>
    <x v="1"/>
    <x v="0"/>
  </r>
  <r>
    <s v="d"/>
    <s v="07F_NE_O.png"/>
    <s v="None"/>
    <n v="1.3"/>
    <n v="0"/>
    <n v="166"/>
    <n v="166"/>
    <n v="166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20M_AN_O.png"/>
    <s v="space"/>
    <n v="0.8"/>
    <n v="0"/>
    <n v="167"/>
    <n v="167"/>
    <n v="167"/>
    <s v="space"/>
    <n v="1"/>
    <n v="0.48969972040499998"/>
    <s v="2019_Feb_22_1738"/>
    <n v="60.018062961364201"/>
    <s v="C_Enojo"/>
    <n v="1"/>
    <s v="LMR11M1"/>
    <x v="3"/>
    <x v="1"/>
    <n v="100"/>
    <n v="0.48969972040499998"/>
    <n v="0"/>
    <x v="0"/>
    <x v="1"/>
    <x v="0"/>
  </r>
  <r>
    <s v="d"/>
    <s v="09F_NE_O.png"/>
    <s v="None"/>
    <n v="1.3"/>
    <n v="0"/>
    <n v="168"/>
    <n v="168"/>
    <n v="168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1M_NE_O.png"/>
    <s v="None"/>
    <n v="1.3"/>
    <n v="0"/>
    <n v="169"/>
    <n v="169"/>
    <n v="169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06F_AN_O.png"/>
    <s v="space"/>
    <n v="0.8"/>
    <n v="0"/>
    <n v="170"/>
    <n v="170"/>
    <n v="170"/>
    <s v="space"/>
    <n v="1"/>
    <n v="0.44554828805800001"/>
    <s v="2019_Feb_22_1738"/>
    <n v="60.018062961364201"/>
    <s v="C_Enojo"/>
    <n v="1"/>
    <s v="LMR11M1"/>
    <x v="3"/>
    <x v="1"/>
    <n v="100"/>
    <n v="0.44554828805800001"/>
    <n v="0"/>
    <x v="0"/>
    <x v="1"/>
    <x v="0"/>
  </r>
  <r>
    <s v="d"/>
    <s v="23M_NE_O.png"/>
    <s v="None"/>
    <n v="1.3"/>
    <n v="0"/>
    <n v="171"/>
    <n v="171"/>
    <n v="171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10F_NE_O.png"/>
    <s v="None"/>
    <n v="0.8"/>
    <n v="0"/>
    <n v="172"/>
    <n v="172"/>
    <n v="172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06F_AN_O.png"/>
    <s v="space"/>
    <n v="0.8"/>
    <n v="0"/>
    <n v="173"/>
    <n v="173"/>
    <n v="173"/>
    <s v="space"/>
    <n v="1"/>
    <n v="0.70725891506299998"/>
    <s v="2019_Feb_22_1738"/>
    <n v="60.018062961364201"/>
    <s v="C_Enojo"/>
    <n v="1"/>
    <s v="LMR11M1"/>
    <x v="3"/>
    <x v="1"/>
    <n v="100"/>
    <n v="0.70725891506299998"/>
    <n v="0"/>
    <x v="0"/>
    <x v="1"/>
    <x v="0"/>
  </r>
  <r>
    <s v="d"/>
    <s v="08F_NE_O.png"/>
    <s v="None"/>
    <n v="1.3"/>
    <n v="0"/>
    <n v="174"/>
    <n v="174"/>
    <n v="174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10F_AN_C.png"/>
    <s v="space"/>
    <n v="0.8"/>
    <n v="0"/>
    <n v="175"/>
    <n v="175"/>
    <n v="175"/>
    <s v="space"/>
    <n v="1"/>
    <n v="0.62261489126799996"/>
    <s v="2019_Feb_22_1738"/>
    <n v="60.018062961364201"/>
    <s v="C_Enojo"/>
    <n v="1"/>
    <s v="LMR11M1"/>
    <x v="3"/>
    <x v="1"/>
    <n v="100"/>
    <n v="0.62261489126799996"/>
    <n v="0"/>
    <x v="0"/>
    <x v="1"/>
    <x v="0"/>
  </r>
  <r>
    <s v="d"/>
    <s v="26M_NE_C.png"/>
    <s v="None"/>
    <n v="0.8"/>
    <n v="0"/>
    <n v="176"/>
    <n v="176"/>
    <n v="176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2F_NE_C.png"/>
    <s v="None"/>
    <n v="1.3"/>
    <n v="0"/>
    <n v="177"/>
    <n v="177"/>
    <n v="177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7F_NE_O.png"/>
    <s v="None"/>
    <n v="0.8"/>
    <n v="0"/>
    <n v="178"/>
    <n v="178"/>
    <n v="178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23M_AN_C.png"/>
    <s v="space"/>
    <n v="0.8"/>
    <n v="0"/>
    <n v="179"/>
    <n v="179"/>
    <n v="179"/>
    <s v="space"/>
    <n v="1"/>
    <n v="0.49699820065900002"/>
    <s v="2019_Feb_22_1738"/>
    <n v="60.018062961364201"/>
    <s v="C_Enojo"/>
    <n v="1"/>
    <s v="LMR11M1"/>
    <x v="3"/>
    <x v="1"/>
    <n v="100"/>
    <n v="0.49699820065900002"/>
    <n v="0"/>
    <x v="0"/>
    <x v="1"/>
    <x v="0"/>
  </r>
  <r>
    <s v="d"/>
    <s v="05F_NE_O.png"/>
    <s v="None"/>
    <n v="1.3"/>
    <n v="0"/>
    <n v="180"/>
    <n v="180"/>
    <n v="180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23M_AN_C.png"/>
    <s v="space"/>
    <n v="1.3"/>
    <n v="0"/>
    <n v="181"/>
    <n v="181"/>
    <n v="181"/>
    <s v="space"/>
    <n v="1"/>
    <n v="0.65929501643400001"/>
    <s v="2019_Feb_22_1738"/>
    <n v="60.018062961364201"/>
    <s v="C_Enojo"/>
    <n v="1"/>
    <s v="LMR11M1"/>
    <x v="3"/>
    <x v="1"/>
    <n v="100"/>
    <n v="0.65929501643400001"/>
    <n v="0"/>
    <x v="0"/>
    <x v="1"/>
    <x v="0"/>
  </r>
  <r>
    <s v="d"/>
    <s v="24M_NE_C.png"/>
    <s v="None"/>
    <n v="1.3"/>
    <n v="0"/>
    <n v="182"/>
    <n v="182"/>
    <n v="182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7F_NE_O.png"/>
    <s v="None"/>
    <n v="1.3"/>
    <n v="0"/>
    <n v="183"/>
    <n v="183"/>
    <n v="183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2M_NE_C.png"/>
    <s v="None"/>
    <n v="0.8"/>
    <n v="0"/>
    <n v="184"/>
    <n v="184"/>
    <n v="184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21M_AN_O.png"/>
    <s v="space"/>
    <n v="0.8"/>
    <n v="0"/>
    <n v="185"/>
    <n v="185"/>
    <n v="185"/>
    <s v="space"/>
    <n v="1"/>
    <n v="0.47574407607300001"/>
    <s v="2019_Feb_22_1738"/>
    <n v="60.018062961364201"/>
    <s v="C_Enojo"/>
    <n v="1"/>
    <s v="LMR11M1"/>
    <x v="3"/>
    <x v="1"/>
    <n v="100"/>
    <n v="0.47574407607300001"/>
    <n v="0"/>
    <x v="0"/>
    <x v="1"/>
    <x v="0"/>
  </r>
  <r>
    <s v="d"/>
    <s v="24M_NE_C.png"/>
    <s v="None"/>
    <n v="0.8"/>
    <n v="0"/>
    <n v="186"/>
    <n v="186"/>
    <n v="186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3M_NE_O.png"/>
    <s v="None"/>
    <n v="0.8"/>
    <n v="0"/>
    <n v="187"/>
    <n v="187"/>
    <n v="187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08F_NE_O.png"/>
    <s v="None"/>
    <n v="0.8"/>
    <n v="0"/>
    <n v="188"/>
    <n v="188"/>
    <n v="188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10F_AN_C.png"/>
    <s v="space"/>
    <n v="1.3"/>
    <n v="0"/>
    <n v="189"/>
    <n v="189"/>
    <n v="189"/>
    <s v="space"/>
    <n v="1"/>
    <n v="0.69164584949600005"/>
    <s v="2019_Feb_22_1738"/>
    <n v="60.018062961364201"/>
    <s v="C_Enojo"/>
    <n v="1"/>
    <s v="LMR11M1"/>
    <x v="3"/>
    <x v="1"/>
    <n v="100"/>
    <n v="0.69164584949600005"/>
    <n v="0"/>
    <x v="0"/>
    <x v="1"/>
    <x v="0"/>
  </r>
  <r>
    <s v="d"/>
    <s v="23M_NE_O.png"/>
    <s v="None"/>
    <n v="1.3"/>
    <n v="0"/>
    <n v="190"/>
    <n v="190"/>
    <n v="190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07F_AN_C.png"/>
    <s v="space"/>
    <n v="0.8"/>
    <n v="0"/>
    <n v="191"/>
    <n v="191"/>
    <n v="191"/>
    <s v="space"/>
    <n v="1"/>
    <n v="0.51492026587899997"/>
    <s v="2019_Feb_22_1738"/>
    <n v="60.018062961364201"/>
    <s v="C_Enojo"/>
    <n v="1"/>
    <s v="LMR11M1"/>
    <x v="3"/>
    <x v="1"/>
    <n v="100"/>
    <n v="0.51492026587899997"/>
    <n v="0"/>
    <x v="0"/>
    <x v="1"/>
    <x v="0"/>
  </r>
  <r>
    <s v="d"/>
    <s v="07F_NE_O.png"/>
    <s v="None"/>
    <n v="0.8"/>
    <n v="0"/>
    <n v="192"/>
    <n v="192"/>
    <n v="192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34M_NE_O.png"/>
    <s v="None"/>
    <n v="0.8"/>
    <n v="0"/>
    <n v="193"/>
    <n v="193"/>
    <n v="193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01f_an_c.png"/>
    <s v="space"/>
    <n v="0.8"/>
    <n v="0"/>
    <n v="194"/>
    <n v="194"/>
    <n v="194"/>
    <s v="space"/>
    <n v="1"/>
    <n v="0.52718504937400001"/>
    <s v="2019_Feb_22_1738"/>
    <n v="60.018062961364201"/>
    <s v="C_Enojo"/>
    <n v="1"/>
    <s v="LMR11M1"/>
    <x v="3"/>
    <x v="1"/>
    <n v="100"/>
    <n v="0.52718504937400001"/>
    <n v="0"/>
    <x v="0"/>
    <x v="1"/>
    <x v="0"/>
  </r>
  <r>
    <s v="d"/>
    <s v="01F_NE_C.png"/>
    <s v="None"/>
    <n v="1.3"/>
    <n v="0"/>
    <n v="195"/>
    <n v="195"/>
    <n v="195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d"/>
    <s v="26M_NE_C.png"/>
    <s v="None"/>
    <n v="0.8"/>
    <n v="0"/>
    <n v="196"/>
    <n v="196"/>
    <n v="196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22M_AN_C.png"/>
    <s v="space"/>
    <n v="1.3"/>
    <n v="0"/>
    <n v="197"/>
    <n v="197"/>
    <n v="197"/>
    <s v="space"/>
    <n v="1"/>
    <n v="0.624463680666"/>
    <s v="2019_Feb_22_1738"/>
    <n v="60.018062961364201"/>
    <s v="C_Enojo"/>
    <n v="1"/>
    <s v="LMR11M1"/>
    <x v="3"/>
    <x v="1"/>
    <n v="100"/>
    <n v="0.624463680666"/>
    <n v="0"/>
    <x v="0"/>
    <x v="1"/>
    <x v="0"/>
  </r>
  <r>
    <s v="d"/>
    <s v="26M_NE_C.png"/>
    <s v="None"/>
    <n v="1.3"/>
    <n v="0"/>
    <n v="198"/>
    <n v="198"/>
    <n v="198"/>
    <s v="None"/>
    <n v="1"/>
    <m/>
    <s v="2019_Feb_22_1738"/>
    <n v="60.018062961364201"/>
    <s v="C_Enojo"/>
    <n v="1"/>
    <s v="LMR11M1"/>
    <x v="3"/>
    <x v="0"/>
    <n v="100"/>
    <s v=""/>
    <n v="0"/>
    <x v="0"/>
    <x v="1"/>
    <x v="0"/>
  </r>
  <r>
    <s v="c"/>
    <s v="34M_AN_C.png"/>
    <s v="space"/>
    <n v="1.3"/>
    <n v="0"/>
    <n v="199"/>
    <n v="199"/>
    <n v="199"/>
    <s v="space"/>
    <n v="1"/>
    <n v="0.52502470742899998"/>
    <s v="2019_Feb_22_1738"/>
    <n v="60.018062961364201"/>
    <s v="C_Enojo"/>
    <n v="1"/>
    <s v="LMR11M1"/>
    <x v="3"/>
    <x v="1"/>
    <n v="100"/>
    <n v="0.52502470742899998"/>
    <n v="0"/>
    <x v="0"/>
    <x v="1"/>
    <x v="0"/>
  </r>
  <r>
    <s v="i"/>
    <s v="03F_NE_C.png"/>
    <s v="space"/>
    <n v="0.8"/>
    <n v="0"/>
    <n v="0"/>
    <n v="0"/>
    <n v="0"/>
    <s v="None"/>
    <n v="0"/>
    <m/>
    <s v="2019_Feb_22_1755"/>
    <n v="59.923873916776003"/>
    <s v="C_sexo"/>
    <n v="1"/>
    <s v="LMR11M3"/>
    <x v="4"/>
    <x v="1"/>
    <n v="0"/>
    <s v=""/>
    <n v="1"/>
    <x v="0"/>
    <x v="1"/>
    <x v="0"/>
  </r>
  <r>
    <s v="j"/>
    <s v="34M_NE_C.png"/>
    <s v="None"/>
    <n v="0.8"/>
    <n v="0"/>
    <n v="1"/>
    <n v="1"/>
    <n v="1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6M_NE_C.png"/>
    <s v="None"/>
    <n v="1.3"/>
    <n v="0"/>
    <n v="2"/>
    <n v="2"/>
    <n v="2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7F_NE_C.png"/>
    <s v="space"/>
    <n v="0.8"/>
    <n v="0"/>
    <n v="3"/>
    <n v="3"/>
    <n v="3"/>
    <s v="space"/>
    <n v="1"/>
    <n v="0.49701972119499999"/>
    <s v="2019_Feb_22_1755"/>
    <n v="59.923873916776003"/>
    <s v="C_sexo"/>
    <n v="1"/>
    <s v="LMR11M3"/>
    <x v="4"/>
    <x v="1"/>
    <n v="100"/>
    <n v="0.49701972119499999"/>
    <n v="0"/>
    <x v="0"/>
    <x v="1"/>
    <x v="0"/>
  </r>
  <r>
    <s v="j"/>
    <s v="35M_NE_C.png"/>
    <s v="None"/>
    <n v="0.8"/>
    <n v="0"/>
    <n v="4"/>
    <n v="4"/>
    <n v="4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5F_NE_C.png"/>
    <s v="space"/>
    <n v="0.8"/>
    <n v="0"/>
    <n v="5"/>
    <n v="5"/>
    <n v="5"/>
    <s v="None"/>
    <n v="0"/>
    <m/>
    <s v="2019_Feb_22_1755"/>
    <n v="59.923873916776003"/>
    <s v="C_sexo"/>
    <n v="1"/>
    <s v="LMR11M3"/>
    <x v="4"/>
    <x v="1"/>
    <n v="0"/>
    <s v=""/>
    <n v="1"/>
    <x v="0"/>
    <x v="1"/>
    <x v="0"/>
  </r>
  <r>
    <s v="j"/>
    <s v="28M_NE_C.png"/>
    <s v="None"/>
    <n v="0.8"/>
    <n v="0"/>
    <n v="6"/>
    <n v="6"/>
    <n v="6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3M_NE_C.png"/>
    <s v="None"/>
    <n v="1.3"/>
    <n v="0"/>
    <n v="7"/>
    <n v="7"/>
    <n v="7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9F_NE_C.png"/>
    <s v="space"/>
    <n v="1.3"/>
    <n v="0"/>
    <n v="8"/>
    <n v="8"/>
    <n v="8"/>
    <s v="space"/>
    <n v="1"/>
    <n v="0.46385077247399997"/>
    <s v="2019_Feb_22_1755"/>
    <n v="59.923873916776003"/>
    <s v="C_sexo"/>
    <n v="1"/>
    <s v="LMR11M3"/>
    <x v="4"/>
    <x v="1"/>
    <n v="100"/>
    <n v="0.46385077247399997"/>
    <n v="0"/>
    <x v="0"/>
    <x v="1"/>
    <x v="0"/>
  </r>
  <r>
    <s v="j"/>
    <s v="32M_NE_C.png"/>
    <s v="None"/>
    <n v="0.8"/>
    <n v="0"/>
    <n v="9"/>
    <n v="9"/>
    <n v="9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7M_NE_C.png"/>
    <s v="None"/>
    <n v="0.8"/>
    <n v="0"/>
    <n v="10"/>
    <n v="10"/>
    <n v="10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7F_NE_C.png"/>
    <s v="space"/>
    <n v="1.3"/>
    <n v="0"/>
    <n v="11"/>
    <n v="11"/>
    <n v="11"/>
    <s v="space"/>
    <n v="1"/>
    <n v="0.47281197039400003"/>
    <s v="2019_Feb_22_1755"/>
    <n v="59.923873916776003"/>
    <s v="C_sexo"/>
    <n v="1"/>
    <s v="LMR11M3"/>
    <x v="4"/>
    <x v="1"/>
    <n v="100"/>
    <n v="0.47281197039400003"/>
    <n v="0"/>
    <x v="0"/>
    <x v="1"/>
    <x v="0"/>
  </r>
  <r>
    <s v="j"/>
    <s v="26M_NE_C.png"/>
    <s v="None"/>
    <n v="0.8"/>
    <n v="0"/>
    <n v="12"/>
    <n v="12"/>
    <n v="12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4M_NE_C.png"/>
    <s v="None"/>
    <n v="1.3"/>
    <n v="0"/>
    <n v="13"/>
    <n v="13"/>
    <n v="13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6M_NE_C.png"/>
    <s v="None"/>
    <n v="0.8"/>
    <n v="0"/>
    <n v="14"/>
    <n v="14"/>
    <n v="14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3F_NE_C.png"/>
    <s v="space"/>
    <n v="0.8"/>
    <n v="0"/>
    <n v="15"/>
    <n v="15"/>
    <n v="15"/>
    <s v="None"/>
    <n v="0"/>
    <m/>
    <s v="2019_Feb_22_1755"/>
    <n v="59.923873916776003"/>
    <s v="C_sexo"/>
    <n v="1"/>
    <s v="LMR11M3"/>
    <x v="4"/>
    <x v="1"/>
    <n v="0"/>
    <s v=""/>
    <n v="1"/>
    <x v="0"/>
    <x v="1"/>
    <x v="0"/>
  </r>
  <r>
    <s v="j"/>
    <s v="34M_NE_C.png"/>
    <s v="None"/>
    <n v="1.3"/>
    <n v="0"/>
    <n v="16"/>
    <n v="16"/>
    <n v="16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28M_NE_C.png"/>
    <s v="None"/>
    <n v="1.3"/>
    <n v="0"/>
    <n v="17"/>
    <n v="17"/>
    <n v="17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7F_NE_C.png"/>
    <s v="space"/>
    <n v="0.8"/>
    <n v="0"/>
    <n v="18"/>
    <n v="18"/>
    <n v="18"/>
    <s v="space"/>
    <n v="1"/>
    <n v="0.63967381324600003"/>
    <s v="2019_Feb_22_1755"/>
    <n v="59.923873916776003"/>
    <s v="C_sexo"/>
    <n v="1"/>
    <s v="LMR11M3"/>
    <x v="4"/>
    <x v="1"/>
    <n v="100"/>
    <n v="0.63967381324600003"/>
    <n v="0"/>
    <x v="0"/>
    <x v="1"/>
    <x v="0"/>
  </r>
  <r>
    <s v="j"/>
    <s v="35M_NE_C.png"/>
    <s v="None"/>
    <n v="1.3"/>
    <n v="0"/>
    <n v="19"/>
    <n v="19"/>
    <n v="19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2M_NE_C.png"/>
    <s v="None"/>
    <n v="0.8"/>
    <n v="0"/>
    <n v="20"/>
    <n v="20"/>
    <n v="20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3M_NE_C.png"/>
    <s v="None"/>
    <n v="0.8"/>
    <n v="0"/>
    <n v="21"/>
    <n v="21"/>
    <n v="21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8F_NE_C.png"/>
    <s v="space"/>
    <n v="0.8"/>
    <n v="0"/>
    <n v="22"/>
    <n v="22"/>
    <n v="22"/>
    <s v="None"/>
    <n v="0"/>
    <m/>
    <s v="2019_Feb_22_1755"/>
    <n v="59.923873916776003"/>
    <s v="C_sexo"/>
    <n v="1"/>
    <s v="LMR11M3"/>
    <x v="4"/>
    <x v="1"/>
    <n v="0"/>
    <s v=""/>
    <n v="1"/>
    <x v="0"/>
    <x v="1"/>
    <x v="0"/>
  </r>
  <r>
    <s v="j"/>
    <s v="33M_NE_C.png"/>
    <s v="None"/>
    <n v="0.8"/>
    <n v="0"/>
    <n v="23"/>
    <n v="23"/>
    <n v="23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6M_NE_C.png"/>
    <s v="None"/>
    <n v="0.8"/>
    <n v="0"/>
    <n v="24"/>
    <n v="24"/>
    <n v="24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1F_NE_C.png"/>
    <s v="space"/>
    <n v="1.3"/>
    <n v="0"/>
    <n v="25"/>
    <n v="25"/>
    <n v="25"/>
    <s v="space"/>
    <n v="1"/>
    <n v="0.57982720574400004"/>
    <s v="2019_Feb_22_1755"/>
    <n v="59.923873916776003"/>
    <s v="C_sexo"/>
    <n v="1"/>
    <s v="LMR11M3"/>
    <x v="4"/>
    <x v="1"/>
    <n v="100"/>
    <n v="0.57982720574400004"/>
    <n v="0"/>
    <x v="0"/>
    <x v="1"/>
    <x v="0"/>
  </r>
  <r>
    <s v="j"/>
    <s v="28M_NE_C.png"/>
    <s v="None"/>
    <n v="0.8"/>
    <n v="0"/>
    <n v="26"/>
    <n v="26"/>
    <n v="26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26M_NE_C.png"/>
    <s v="None"/>
    <n v="1.3"/>
    <n v="0"/>
    <n v="27"/>
    <n v="27"/>
    <n v="27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8F_NE_C.png"/>
    <s v="space"/>
    <n v="0.8"/>
    <n v="0"/>
    <n v="28"/>
    <n v="28"/>
    <n v="28"/>
    <s v="None"/>
    <n v="0"/>
    <m/>
    <s v="2019_Feb_22_1755"/>
    <n v="59.923873916776003"/>
    <s v="C_sexo"/>
    <n v="1"/>
    <s v="LMR11M3"/>
    <x v="4"/>
    <x v="1"/>
    <n v="0"/>
    <s v=""/>
    <n v="1"/>
    <x v="0"/>
    <x v="1"/>
    <x v="0"/>
  </r>
  <r>
    <s v="j"/>
    <s v="34M_NE_C.png"/>
    <s v="None"/>
    <n v="1.3"/>
    <n v="0"/>
    <n v="29"/>
    <n v="29"/>
    <n v="29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3M_NE_C.png"/>
    <s v="None"/>
    <n v="0.8"/>
    <n v="0"/>
    <n v="30"/>
    <n v="30"/>
    <n v="30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6F_NE_C.png"/>
    <s v="space"/>
    <n v="1.3"/>
    <n v="0"/>
    <n v="31"/>
    <n v="31"/>
    <n v="31"/>
    <s v="space"/>
    <n v="1"/>
    <n v="0.47067977115499998"/>
    <s v="2019_Feb_22_1755"/>
    <n v="59.923873916776003"/>
    <s v="C_sexo"/>
    <n v="1"/>
    <s v="LMR11M3"/>
    <x v="4"/>
    <x v="1"/>
    <n v="100"/>
    <n v="0.47067977115499998"/>
    <n v="0"/>
    <x v="0"/>
    <x v="1"/>
    <x v="0"/>
  </r>
  <r>
    <s v="j"/>
    <s v="37M_NE_C.png"/>
    <s v="None"/>
    <n v="1.3"/>
    <n v="0"/>
    <n v="32"/>
    <n v="32"/>
    <n v="32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6M_NE_C.png"/>
    <s v="None"/>
    <n v="1.3"/>
    <n v="0"/>
    <n v="33"/>
    <n v="33"/>
    <n v="33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7F_NE_C.png"/>
    <s v="space"/>
    <n v="1.3"/>
    <n v="0"/>
    <n v="34"/>
    <n v="34"/>
    <n v="34"/>
    <s v="space"/>
    <n v="1"/>
    <n v="0.439212940168"/>
    <s v="2019_Feb_22_1755"/>
    <n v="59.923873916776003"/>
    <s v="C_sexo"/>
    <n v="1"/>
    <s v="LMR11M3"/>
    <x v="4"/>
    <x v="1"/>
    <n v="100"/>
    <n v="0.439212940168"/>
    <n v="0"/>
    <x v="0"/>
    <x v="1"/>
    <x v="0"/>
  </r>
  <r>
    <s v="j"/>
    <s v="35M_NE_C.png"/>
    <s v="None"/>
    <n v="0.8"/>
    <n v="0"/>
    <n v="35"/>
    <n v="35"/>
    <n v="35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4M_NE_C.png"/>
    <s v="None"/>
    <n v="1.3"/>
    <n v="0"/>
    <n v="36"/>
    <n v="36"/>
    <n v="36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8F_NE_C.png"/>
    <s v="space"/>
    <n v="0.8"/>
    <n v="0"/>
    <n v="37"/>
    <n v="37"/>
    <n v="37"/>
    <s v="None"/>
    <n v="0"/>
    <m/>
    <s v="2019_Feb_22_1755"/>
    <n v="59.923873916776003"/>
    <s v="C_sexo"/>
    <n v="1"/>
    <s v="LMR11M3"/>
    <x v="4"/>
    <x v="1"/>
    <n v="0"/>
    <s v=""/>
    <n v="1"/>
    <x v="0"/>
    <x v="1"/>
    <x v="0"/>
  </r>
  <r>
    <s v="j"/>
    <s v="35M_NE_C.png"/>
    <s v="None"/>
    <n v="0.8"/>
    <n v="0"/>
    <n v="38"/>
    <n v="38"/>
    <n v="38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7M_NE_C.png"/>
    <s v="None"/>
    <n v="0.8"/>
    <n v="0"/>
    <n v="39"/>
    <n v="39"/>
    <n v="39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2F_NE_C.png"/>
    <s v="space"/>
    <n v="1.3"/>
    <n v="0"/>
    <n v="40"/>
    <n v="40"/>
    <n v="40"/>
    <s v="space"/>
    <n v="1"/>
    <n v="0.59630341501899997"/>
    <s v="2019_Feb_22_1755"/>
    <n v="59.923873916776003"/>
    <s v="C_sexo"/>
    <n v="1"/>
    <s v="LMR11M3"/>
    <x v="4"/>
    <x v="1"/>
    <n v="100"/>
    <n v="0.59630341501899997"/>
    <n v="0"/>
    <x v="0"/>
    <x v="1"/>
    <x v="0"/>
  </r>
  <r>
    <s v="j"/>
    <s v="32M_NE_C.png"/>
    <s v="None"/>
    <n v="1.3"/>
    <n v="0"/>
    <n v="41"/>
    <n v="41"/>
    <n v="41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6M_NE_C.png"/>
    <s v="None"/>
    <n v="0.8"/>
    <n v="0"/>
    <n v="42"/>
    <n v="42"/>
    <n v="42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6F_NE_C.png"/>
    <s v="space"/>
    <n v="0.8"/>
    <n v="0"/>
    <n v="43"/>
    <n v="43"/>
    <n v="43"/>
    <s v="space"/>
    <n v="1"/>
    <n v="0.63139299815500005"/>
    <s v="2019_Feb_22_1755"/>
    <n v="59.923873916776003"/>
    <s v="C_sexo"/>
    <n v="1"/>
    <s v="LMR11M3"/>
    <x v="4"/>
    <x v="1"/>
    <n v="100"/>
    <n v="0.63139299815500005"/>
    <n v="0"/>
    <x v="0"/>
    <x v="1"/>
    <x v="0"/>
  </r>
  <r>
    <s v="j"/>
    <s v="26M_NE_C.png"/>
    <s v="None"/>
    <n v="1.3"/>
    <n v="0"/>
    <n v="44"/>
    <n v="44"/>
    <n v="44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3M_NE_C.png"/>
    <s v="None"/>
    <n v="0.8"/>
    <n v="0"/>
    <n v="45"/>
    <n v="45"/>
    <n v="45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7F_NE_C.png"/>
    <s v="space"/>
    <n v="1.3"/>
    <n v="0"/>
    <n v="46"/>
    <n v="46"/>
    <n v="46"/>
    <s v="space"/>
    <n v="1"/>
    <n v="0.56505145924199995"/>
    <s v="2019_Feb_22_1755"/>
    <n v="59.923873916776003"/>
    <s v="C_sexo"/>
    <n v="1"/>
    <s v="LMR11M3"/>
    <x v="4"/>
    <x v="1"/>
    <n v="100"/>
    <n v="0.56505145924199995"/>
    <n v="0"/>
    <x v="0"/>
    <x v="1"/>
    <x v="0"/>
  </r>
  <r>
    <s v="j"/>
    <s v="28M_NE_C.png"/>
    <s v="None"/>
    <n v="0.8"/>
    <n v="0"/>
    <n v="47"/>
    <n v="47"/>
    <n v="47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7M_NE_C.png"/>
    <s v="None"/>
    <n v="0.8"/>
    <n v="0"/>
    <n v="48"/>
    <n v="48"/>
    <n v="48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2F_NE_C.png"/>
    <s v="space"/>
    <n v="0.8"/>
    <n v="0"/>
    <n v="49"/>
    <n v="49"/>
    <n v="49"/>
    <s v="space"/>
    <n v="1"/>
    <n v="0.65342484600799999"/>
    <s v="2019_Feb_22_1755"/>
    <n v="59.923873916776003"/>
    <s v="C_sexo"/>
    <n v="1"/>
    <s v="LMR11M3"/>
    <x v="4"/>
    <x v="1"/>
    <n v="100"/>
    <n v="0.65342484600799999"/>
    <n v="0"/>
    <x v="0"/>
    <x v="1"/>
    <x v="0"/>
  </r>
  <r>
    <s v="j"/>
    <s v="32M_NE_C.png"/>
    <s v="None"/>
    <n v="1.3"/>
    <n v="0"/>
    <n v="50"/>
    <n v="50"/>
    <n v="50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26M_NE_C.png"/>
    <s v="None"/>
    <n v="1.3"/>
    <n v="0"/>
    <n v="51"/>
    <n v="51"/>
    <n v="51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6F_NE_C.png"/>
    <s v="space"/>
    <n v="0.8"/>
    <n v="0"/>
    <n v="52"/>
    <n v="52"/>
    <n v="52"/>
    <s v="space"/>
    <n v="1"/>
    <n v="0.606817410793"/>
    <s v="2019_Feb_22_1755"/>
    <n v="59.923873916776003"/>
    <s v="C_sexo"/>
    <n v="1"/>
    <s v="LMR11M3"/>
    <x v="4"/>
    <x v="1"/>
    <n v="100"/>
    <n v="0.606817410793"/>
    <n v="0"/>
    <x v="0"/>
    <x v="1"/>
    <x v="0"/>
  </r>
  <r>
    <s v="j"/>
    <s v="28M_NE_C.png"/>
    <s v="None"/>
    <n v="0.8"/>
    <n v="0"/>
    <n v="53"/>
    <n v="53"/>
    <n v="53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4M_NE_C.png"/>
    <s v="None"/>
    <n v="0.8"/>
    <n v="0"/>
    <n v="54"/>
    <n v="54"/>
    <n v="54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2M_NE_C.png"/>
    <s v="None"/>
    <n v="1.3"/>
    <n v="0"/>
    <n v="55"/>
    <n v="55"/>
    <n v="55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5F_NE_C.png"/>
    <s v="space"/>
    <n v="1.3"/>
    <n v="0"/>
    <n v="56"/>
    <n v="56"/>
    <n v="56"/>
    <s v="None"/>
    <n v="0"/>
    <m/>
    <s v="2019_Feb_22_1755"/>
    <n v="59.923873916776003"/>
    <s v="C_sexo"/>
    <n v="1"/>
    <s v="LMR11M3"/>
    <x v="4"/>
    <x v="1"/>
    <n v="0"/>
    <s v=""/>
    <n v="1"/>
    <x v="0"/>
    <x v="1"/>
    <x v="0"/>
  </r>
  <r>
    <s v="j"/>
    <s v="32M_NE_C.png"/>
    <s v="None"/>
    <n v="1.3"/>
    <n v="0"/>
    <n v="57"/>
    <n v="57"/>
    <n v="57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5M_NE_C.png"/>
    <s v="None"/>
    <n v="0.8"/>
    <n v="0"/>
    <n v="58"/>
    <n v="58"/>
    <n v="58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9F_NE_C.png"/>
    <s v="space"/>
    <n v="1.3"/>
    <n v="0"/>
    <n v="59"/>
    <n v="59"/>
    <n v="59"/>
    <s v="space"/>
    <n v="1"/>
    <n v="0.51382205076499998"/>
    <s v="2019_Feb_22_1755"/>
    <n v="59.923873916776003"/>
    <s v="C_sexo"/>
    <n v="1"/>
    <s v="LMR11M3"/>
    <x v="4"/>
    <x v="1"/>
    <n v="100"/>
    <n v="0.51382205076499998"/>
    <n v="0"/>
    <x v="0"/>
    <x v="1"/>
    <x v="0"/>
  </r>
  <r>
    <s v="j"/>
    <s v="34M_NE_C.png"/>
    <s v="None"/>
    <n v="0.8"/>
    <n v="0"/>
    <n v="60"/>
    <n v="60"/>
    <n v="60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7M_NE_C.png"/>
    <s v="None"/>
    <n v="1.3"/>
    <n v="0"/>
    <n v="61"/>
    <n v="61"/>
    <n v="61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3F_NE_C.png"/>
    <s v="space"/>
    <n v="1.3"/>
    <n v="0"/>
    <n v="62"/>
    <n v="62"/>
    <n v="62"/>
    <s v="space"/>
    <n v="1"/>
    <n v="0.76336556440199999"/>
    <s v="2019_Feb_22_1755"/>
    <n v="59.923873916776003"/>
    <s v="C_sexo"/>
    <n v="1"/>
    <s v="LMR11M3"/>
    <x v="4"/>
    <x v="1"/>
    <n v="100"/>
    <n v="0.76336556440199999"/>
    <n v="0"/>
    <x v="0"/>
    <x v="1"/>
    <x v="0"/>
  </r>
  <r>
    <s v="j"/>
    <s v="33M_NE_C.png"/>
    <s v="None"/>
    <n v="0.8"/>
    <n v="0"/>
    <n v="63"/>
    <n v="63"/>
    <n v="63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28M_NE_C.png"/>
    <s v="None"/>
    <n v="0.8"/>
    <n v="0"/>
    <n v="64"/>
    <n v="64"/>
    <n v="64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6F_NE_C.png"/>
    <s v="space"/>
    <n v="0.8"/>
    <n v="0"/>
    <n v="65"/>
    <n v="65"/>
    <n v="65"/>
    <s v="space"/>
    <n v="1"/>
    <n v="0.62348101474299999"/>
    <s v="2019_Feb_22_1755"/>
    <n v="59.923873916776003"/>
    <s v="C_sexo"/>
    <n v="1"/>
    <s v="LMR11M3"/>
    <x v="4"/>
    <x v="1"/>
    <n v="100"/>
    <n v="0.62348101474299999"/>
    <n v="0"/>
    <x v="0"/>
    <x v="1"/>
    <x v="0"/>
  </r>
  <r>
    <s v="j"/>
    <s v="33M_NE_C.png"/>
    <s v="None"/>
    <n v="1.3"/>
    <n v="0"/>
    <n v="66"/>
    <n v="66"/>
    <n v="66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5M_NE_C.png"/>
    <s v="None"/>
    <n v="1.3"/>
    <n v="0"/>
    <n v="67"/>
    <n v="67"/>
    <n v="67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5F_NE_C.png"/>
    <s v="space"/>
    <n v="1.3"/>
    <n v="0"/>
    <n v="68"/>
    <n v="68"/>
    <n v="68"/>
    <s v="None"/>
    <n v="0"/>
    <m/>
    <s v="2019_Feb_22_1755"/>
    <n v="59.923873916776003"/>
    <s v="C_sexo"/>
    <n v="1"/>
    <s v="LMR11M3"/>
    <x v="4"/>
    <x v="1"/>
    <n v="0"/>
    <s v=""/>
    <n v="1"/>
    <x v="0"/>
    <x v="1"/>
    <x v="0"/>
  </r>
  <r>
    <s v="j"/>
    <s v="34M_NE_C.png"/>
    <s v="None"/>
    <n v="1.3"/>
    <n v="0"/>
    <n v="69"/>
    <n v="69"/>
    <n v="69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28M_NE_C.png"/>
    <s v="None"/>
    <n v="0.8"/>
    <n v="0"/>
    <n v="70"/>
    <n v="70"/>
    <n v="70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9F_NE_C.png"/>
    <s v="space"/>
    <n v="0.8"/>
    <n v="0"/>
    <n v="71"/>
    <n v="71"/>
    <n v="71"/>
    <s v="space"/>
    <n v="1"/>
    <n v="0.58040561480399999"/>
    <s v="2019_Feb_22_1755"/>
    <n v="59.923873916776003"/>
    <s v="C_sexo"/>
    <n v="1"/>
    <s v="LMR11M3"/>
    <x v="4"/>
    <x v="1"/>
    <n v="100"/>
    <n v="0.58040561480399999"/>
    <n v="0"/>
    <x v="0"/>
    <x v="1"/>
    <x v="0"/>
  </r>
  <r>
    <s v="j"/>
    <s v="26M_NE_C.png"/>
    <s v="None"/>
    <n v="1.3"/>
    <n v="0"/>
    <n v="72"/>
    <n v="72"/>
    <n v="72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3M_NE_C.png"/>
    <s v="None"/>
    <n v="1.3"/>
    <n v="0"/>
    <n v="73"/>
    <n v="73"/>
    <n v="73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9F_NE_C.png"/>
    <s v="space"/>
    <n v="0.8"/>
    <n v="0"/>
    <n v="74"/>
    <n v="74"/>
    <n v="74"/>
    <s v="space"/>
    <n v="1"/>
    <n v="0.60689786449100003"/>
    <s v="2019_Feb_22_1755"/>
    <n v="59.923873916776003"/>
    <s v="C_sexo"/>
    <n v="1"/>
    <s v="LMR11M3"/>
    <x v="4"/>
    <x v="1"/>
    <n v="100"/>
    <n v="0.60689786449100003"/>
    <n v="0"/>
    <x v="0"/>
    <x v="1"/>
    <x v="0"/>
  </r>
  <r>
    <s v="j"/>
    <s v="34M_NE_C.png"/>
    <s v="None"/>
    <n v="1.3"/>
    <n v="0"/>
    <n v="75"/>
    <n v="75"/>
    <n v="75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3M_NE_C.png"/>
    <s v="None"/>
    <n v="0.8"/>
    <n v="0"/>
    <n v="76"/>
    <n v="76"/>
    <n v="76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6F_NE_C.png"/>
    <s v="space"/>
    <n v="1.3"/>
    <n v="0"/>
    <n v="77"/>
    <n v="77"/>
    <n v="77"/>
    <s v="space"/>
    <n v="1"/>
    <n v="0.52620337670700001"/>
    <s v="2019_Feb_22_1755"/>
    <n v="59.923873916776003"/>
    <s v="C_sexo"/>
    <n v="1"/>
    <s v="LMR11M3"/>
    <x v="4"/>
    <x v="1"/>
    <n v="100"/>
    <n v="0.52620337670700001"/>
    <n v="0"/>
    <x v="0"/>
    <x v="1"/>
    <x v="0"/>
  </r>
  <r>
    <s v="j"/>
    <s v="35M_NE_C.png"/>
    <s v="None"/>
    <n v="1.3"/>
    <n v="0"/>
    <n v="78"/>
    <n v="78"/>
    <n v="78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26M_NE_C.png"/>
    <s v="None"/>
    <n v="0.8"/>
    <n v="0"/>
    <n v="79"/>
    <n v="79"/>
    <n v="79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7F_NE_C.png"/>
    <s v="space"/>
    <n v="1.3"/>
    <n v="0"/>
    <n v="80"/>
    <n v="80"/>
    <n v="80"/>
    <s v="space"/>
    <n v="1"/>
    <n v="0.61547665763600001"/>
    <s v="2019_Feb_22_1755"/>
    <n v="59.923873916776003"/>
    <s v="C_sexo"/>
    <n v="1"/>
    <s v="LMR11M3"/>
    <x v="4"/>
    <x v="1"/>
    <n v="100"/>
    <n v="0.61547665763600001"/>
    <n v="0"/>
    <x v="0"/>
    <x v="1"/>
    <x v="0"/>
  </r>
  <r>
    <s v="j"/>
    <s v="34M_NE_C.png"/>
    <s v="None"/>
    <n v="1.3"/>
    <n v="0"/>
    <n v="81"/>
    <n v="81"/>
    <n v="81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3M_NE_C.png"/>
    <s v="None"/>
    <n v="0.8"/>
    <n v="0"/>
    <n v="82"/>
    <n v="82"/>
    <n v="82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6M_NE_C.png"/>
    <s v="None"/>
    <n v="0.8"/>
    <n v="0"/>
    <n v="83"/>
    <n v="83"/>
    <n v="83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9F_NE_C.png"/>
    <s v="space"/>
    <n v="0.8"/>
    <n v="0"/>
    <n v="84"/>
    <n v="84"/>
    <n v="84"/>
    <s v="space"/>
    <n v="1"/>
    <n v="0.55388224218000004"/>
    <s v="2019_Feb_22_1755"/>
    <n v="59.923873916776003"/>
    <s v="C_sexo"/>
    <n v="1"/>
    <s v="LMR11M3"/>
    <x v="4"/>
    <x v="1"/>
    <n v="100"/>
    <n v="0.55388224218000004"/>
    <n v="0"/>
    <x v="0"/>
    <x v="1"/>
    <x v="0"/>
  </r>
  <r>
    <s v="j"/>
    <s v="35M_NE_C.png"/>
    <s v="None"/>
    <n v="1.3"/>
    <n v="0"/>
    <n v="85"/>
    <n v="85"/>
    <n v="85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26M_NE_C.png"/>
    <s v="None"/>
    <n v="0.8"/>
    <n v="0"/>
    <n v="86"/>
    <n v="86"/>
    <n v="86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2F_NE_C.png"/>
    <s v="space"/>
    <n v="1.3"/>
    <n v="0"/>
    <n v="87"/>
    <n v="87"/>
    <n v="87"/>
    <s v="space"/>
    <n v="1"/>
    <n v="0.65464026574"/>
    <s v="2019_Feb_22_1755"/>
    <n v="59.923873916776003"/>
    <s v="C_sexo"/>
    <n v="1"/>
    <s v="LMR11M3"/>
    <x v="4"/>
    <x v="1"/>
    <n v="100"/>
    <n v="0.65464026574"/>
    <n v="0"/>
    <x v="0"/>
    <x v="1"/>
    <x v="0"/>
  </r>
  <r>
    <s v="j"/>
    <s v="37M_NE_C.png"/>
    <s v="None"/>
    <n v="0.8"/>
    <n v="0"/>
    <n v="88"/>
    <n v="88"/>
    <n v="88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6M_NE_C.png"/>
    <s v="None"/>
    <n v="1.3"/>
    <n v="0"/>
    <n v="89"/>
    <n v="89"/>
    <n v="89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4M_NE_C.png"/>
    <s v="None"/>
    <n v="1.3"/>
    <n v="0"/>
    <n v="90"/>
    <n v="90"/>
    <n v="90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1F_NE_C.png"/>
    <s v="space"/>
    <n v="1.3"/>
    <n v="0"/>
    <n v="91"/>
    <n v="91"/>
    <n v="91"/>
    <s v="space"/>
    <n v="1"/>
    <n v="0.53894691169300002"/>
    <s v="2019_Feb_22_1755"/>
    <n v="59.923873916776003"/>
    <s v="C_sexo"/>
    <n v="1"/>
    <s v="LMR11M3"/>
    <x v="4"/>
    <x v="1"/>
    <n v="100"/>
    <n v="0.53894691169300002"/>
    <n v="0"/>
    <x v="0"/>
    <x v="1"/>
    <x v="0"/>
  </r>
  <r>
    <s v="j"/>
    <s v="36M_NE_C.png"/>
    <s v="None"/>
    <n v="1.3"/>
    <n v="0"/>
    <n v="92"/>
    <n v="92"/>
    <n v="92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5M_NE_C.png"/>
    <s v="None"/>
    <n v="0.8"/>
    <n v="0"/>
    <n v="93"/>
    <n v="93"/>
    <n v="93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8F_NE_C.png"/>
    <s v="space"/>
    <n v="0.8"/>
    <n v="0"/>
    <n v="94"/>
    <n v="94"/>
    <n v="94"/>
    <s v="None"/>
    <n v="0"/>
    <m/>
    <s v="2019_Feb_22_1755"/>
    <n v="59.923873916776003"/>
    <s v="C_sexo"/>
    <n v="1"/>
    <s v="LMR11M3"/>
    <x v="4"/>
    <x v="1"/>
    <n v="0"/>
    <s v=""/>
    <n v="1"/>
    <x v="0"/>
    <x v="1"/>
    <x v="0"/>
  </r>
  <r>
    <s v="j"/>
    <s v="32M_NE_C.png"/>
    <s v="None"/>
    <n v="1.3"/>
    <n v="0"/>
    <n v="95"/>
    <n v="95"/>
    <n v="95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6M_NE_C.png"/>
    <s v="None"/>
    <n v="0.8"/>
    <n v="0"/>
    <n v="96"/>
    <n v="96"/>
    <n v="96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7M_NE_C.png"/>
    <s v="None"/>
    <n v="0.8"/>
    <n v="0"/>
    <n v="97"/>
    <n v="97"/>
    <n v="97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5F_NE_C.png"/>
    <s v="space"/>
    <n v="0.8"/>
    <n v="0"/>
    <n v="98"/>
    <n v="98"/>
    <n v="98"/>
    <s v="None"/>
    <n v="0"/>
    <m/>
    <s v="2019_Feb_22_1755"/>
    <n v="59.923873916776003"/>
    <s v="C_sexo"/>
    <n v="1"/>
    <s v="LMR11M3"/>
    <x v="4"/>
    <x v="1"/>
    <n v="0"/>
    <s v=""/>
    <n v="1"/>
    <x v="0"/>
    <x v="1"/>
    <x v="0"/>
  </r>
  <r>
    <s v="j"/>
    <s v="34M_NE_C.png"/>
    <s v="None"/>
    <n v="0.8"/>
    <n v="0"/>
    <n v="99"/>
    <n v="99"/>
    <n v="99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3M_NE_C.png"/>
    <s v="None"/>
    <n v="1.3"/>
    <n v="0"/>
    <n v="100"/>
    <n v="100"/>
    <n v="100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2M_NE_C.png"/>
    <s v="None"/>
    <n v="0.8"/>
    <n v="0"/>
    <n v="101"/>
    <n v="101"/>
    <n v="101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1F_NE_C.png"/>
    <s v="space"/>
    <n v="0.8"/>
    <n v="0"/>
    <n v="102"/>
    <n v="102"/>
    <n v="102"/>
    <s v="space"/>
    <n v="1"/>
    <n v="0.58098799642200005"/>
    <s v="2019_Feb_22_1755"/>
    <n v="59.923873916776003"/>
    <s v="C_sexo"/>
    <n v="1"/>
    <s v="LMR11M3"/>
    <x v="4"/>
    <x v="1"/>
    <n v="100"/>
    <n v="0.58098799642200005"/>
    <n v="0"/>
    <x v="0"/>
    <x v="1"/>
    <x v="0"/>
  </r>
  <r>
    <s v="j"/>
    <s v="28M_NE_C.png"/>
    <s v="None"/>
    <n v="0.8"/>
    <n v="0"/>
    <n v="103"/>
    <n v="103"/>
    <n v="103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3M_NE_C.png"/>
    <s v="None"/>
    <n v="1.3"/>
    <n v="0"/>
    <n v="104"/>
    <n v="104"/>
    <n v="104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26M_NE_C.png"/>
    <s v="None"/>
    <n v="0.8"/>
    <n v="0"/>
    <n v="105"/>
    <n v="105"/>
    <n v="105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2F_NE_C.png"/>
    <s v="space"/>
    <n v="1.3"/>
    <n v="0"/>
    <n v="106"/>
    <n v="106"/>
    <n v="106"/>
    <s v="space"/>
    <n v="1"/>
    <n v="0.58740545390200005"/>
    <s v="2019_Feb_22_1755"/>
    <n v="59.923873916776003"/>
    <s v="C_sexo"/>
    <n v="1"/>
    <s v="LMR11M3"/>
    <x v="4"/>
    <x v="1"/>
    <n v="100"/>
    <n v="0.58740545390200005"/>
    <n v="0"/>
    <x v="0"/>
    <x v="1"/>
    <x v="0"/>
  </r>
  <r>
    <s v="j"/>
    <s v="32M_NE_C.png"/>
    <s v="None"/>
    <n v="0.8"/>
    <n v="0"/>
    <n v="107"/>
    <n v="107"/>
    <n v="107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7M_NE_C.png"/>
    <s v="None"/>
    <n v="0.8"/>
    <n v="0"/>
    <n v="108"/>
    <n v="108"/>
    <n v="108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5F_NE_C.png"/>
    <s v="space"/>
    <n v="1.3"/>
    <n v="0"/>
    <n v="109"/>
    <n v="109"/>
    <n v="109"/>
    <s v="None"/>
    <n v="0"/>
    <m/>
    <s v="2019_Feb_22_1755"/>
    <n v="59.923873916776003"/>
    <s v="C_sexo"/>
    <n v="1"/>
    <s v="LMR11M3"/>
    <x v="4"/>
    <x v="1"/>
    <n v="0"/>
    <s v=""/>
    <n v="1"/>
    <x v="0"/>
    <x v="1"/>
    <x v="0"/>
  </r>
  <r>
    <s v="j"/>
    <s v="26M_NE_C.png"/>
    <s v="None"/>
    <n v="1.3"/>
    <n v="0"/>
    <n v="110"/>
    <n v="110"/>
    <n v="110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28M_NE_C.png"/>
    <s v="None"/>
    <n v="0.8"/>
    <n v="0"/>
    <n v="111"/>
    <n v="111"/>
    <n v="111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3F_NE_C.png"/>
    <s v="space"/>
    <n v="1.3"/>
    <n v="0"/>
    <n v="112"/>
    <n v="112"/>
    <n v="112"/>
    <s v="None"/>
    <n v="0"/>
    <m/>
    <s v="2019_Feb_22_1755"/>
    <n v="59.923873916776003"/>
    <s v="C_sexo"/>
    <n v="1"/>
    <s v="LMR11M3"/>
    <x v="4"/>
    <x v="1"/>
    <n v="0"/>
    <s v=""/>
    <n v="1"/>
    <x v="0"/>
    <x v="1"/>
    <x v="0"/>
  </r>
  <r>
    <s v="j"/>
    <s v="32M_NE_C.png"/>
    <s v="None"/>
    <n v="1.3"/>
    <n v="0"/>
    <n v="113"/>
    <n v="113"/>
    <n v="113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26M_NE_C.png"/>
    <s v="None"/>
    <n v="1.3"/>
    <n v="0"/>
    <n v="114"/>
    <n v="114"/>
    <n v="114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5M_NE_C.png"/>
    <s v="None"/>
    <n v="1.3"/>
    <n v="0"/>
    <n v="115"/>
    <n v="115"/>
    <n v="115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2F_NE_C.png"/>
    <s v="space"/>
    <n v="1.3"/>
    <n v="0"/>
    <n v="116"/>
    <n v="116"/>
    <n v="116"/>
    <s v="space"/>
    <n v="1"/>
    <n v="0.673663195223"/>
    <s v="2019_Feb_22_1755"/>
    <n v="59.923873916776003"/>
    <s v="C_sexo"/>
    <n v="1"/>
    <s v="LMR11M3"/>
    <x v="4"/>
    <x v="1"/>
    <n v="100"/>
    <n v="0.673663195223"/>
    <n v="0"/>
    <x v="0"/>
    <x v="1"/>
    <x v="0"/>
  </r>
  <r>
    <s v="j"/>
    <s v="26M_NE_C.png"/>
    <s v="None"/>
    <n v="0.8"/>
    <n v="0"/>
    <n v="117"/>
    <n v="117"/>
    <n v="117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4M_NE_C.png"/>
    <s v="None"/>
    <n v="1.3"/>
    <n v="0"/>
    <n v="118"/>
    <n v="118"/>
    <n v="118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7M_NE_C.png"/>
    <s v="None"/>
    <n v="0.8"/>
    <n v="0"/>
    <n v="119"/>
    <n v="119"/>
    <n v="119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2M_NE_C.png"/>
    <s v="None"/>
    <n v="1.3"/>
    <n v="0"/>
    <n v="120"/>
    <n v="120"/>
    <n v="120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8F_NE_C.png"/>
    <s v="space"/>
    <n v="1.3"/>
    <n v="0"/>
    <n v="121"/>
    <n v="121"/>
    <n v="121"/>
    <s v="None"/>
    <n v="0"/>
    <m/>
    <s v="2019_Feb_22_1755"/>
    <n v="59.923873916776003"/>
    <s v="C_sexo"/>
    <n v="1"/>
    <s v="LMR11M3"/>
    <x v="4"/>
    <x v="1"/>
    <n v="0"/>
    <s v=""/>
    <n v="1"/>
    <x v="0"/>
    <x v="1"/>
    <x v="0"/>
  </r>
  <r>
    <s v="j"/>
    <s v="33M_NE_C.png"/>
    <s v="None"/>
    <n v="0.8"/>
    <n v="0"/>
    <n v="122"/>
    <n v="122"/>
    <n v="122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4M_NE_C.png"/>
    <s v="None"/>
    <n v="1.3"/>
    <n v="0"/>
    <n v="123"/>
    <n v="123"/>
    <n v="123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26M_NE_C.png"/>
    <s v="None"/>
    <n v="1.3"/>
    <n v="0"/>
    <n v="124"/>
    <n v="124"/>
    <n v="124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5F_NE_C.png"/>
    <s v="space"/>
    <n v="1.3"/>
    <n v="0"/>
    <n v="125"/>
    <n v="125"/>
    <n v="125"/>
    <s v="None"/>
    <n v="0"/>
    <m/>
    <s v="2019_Feb_22_1755"/>
    <n v="59.923873916776003"/>
    <s v="C_sexo"/>
    <n v="1"/>
    <s v="LMR11M3"/>
    <x v="4"/>
    <x v="1"/>
    <n v="0"/>
    <s v=""/>
    <n v="1"/>
    <x v="0"/>
    <x v="1"/>
    <x v="0"/>
  </r>
  <r>
    <s v="j"/>
    <s v="28M_NE_C.png"/>
    <s v="None"/>
    <n v="1.3"/>
    <n v="0"/>
    <n v="126"/>
    <n v="126"/>
    <n v="126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2M_NE_C.png"/>
    <s v="None"/>
    <n v="1.3"/>
    <n v="0"/>
    <n v="127"/>
    <n v="127"/>
    <n v="127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8F_NE_C.png"/>
    <s v="space"/>
    <n v="0.8"/>
    <n v="0"/>
    <n v="128"/>
    <n v="128"/>
    <n v="128"/>
    <s v="None"/>
    <n v="0"/>
    <m/>
    <s v="2019_Feb_22_1755"/>
    <n v="59.923873916776003"/>
    <s v="C_sexo"/>
    <n v="1"/>
    <s v="LMR11M3"/>
    <x v="4"/>
    <x v="1"/>
    <n v="0"/>
    <s v=""/>
    <n v="1"/>
    <x v="0"/>
    <x v="1"/>
    <x v="0"/>
  </r>
  <r>
    <s v="j"/>
    <s v="33M_NE_C.png"/>
    <s v="None"/>
    <n v="0.8"/>
    <n v="0"/>
    <n v="129"/>
    <n v="129"/>
    <n v="129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26M_NE_C.png"/>
    <s v="None"/>
    <n v="0.8"/>
    <n v="0"/>
    <n v="130"/>
    <n v="130"/>
    <n v="130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5M_NE_C.png"/>
    <s v="None"/>
    <n v="1.3"/>
    <n v="0"/>
    <n v="131"/>
    <n v="131"/>
    <n v="131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7F_NE_C.png"/>
    <s v="space"/>
    <n v="1.3"/>
    <n v="0"/>
    <n v="132"/>
    <n v="132"/>
    <n v="132"/>
    <s v="space"/>
    <n v="1"/>
    <n v="0.70724037429300002"/>
    <s v="2019_Feb_22_1755"/>
    <n v="59.923873916776003"/>
    <s v="C_sexo"/>
    <n v="1"/>
    <s v="LMR11M3"/>
    <x v="4"/>
    <x v="1"/>
    <n v="100"/>
    <n v="0.70724037429300002"/>
    <n v="0"/>
    <x v="0"/>
    <x v="1"/>
    <x v="0"/>
  </r>
  <r>
    <s v="j"/>
    <s v="37M_NE_C.png"/>
    <s v="None"/>
    <n v="0.8"/>
    <n v="0"/>
    <n v="133"/>
    <n v="133"/>
    <n v="133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3M_NE_C.png"/>
    <s v="None"/>
    <n v="1.3"/>
    <n v="0"/>
    <n v="134"/>
    <n v="134"/>
    <n v="134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2F_NE_C.png"/>
    <s v="space"/>
    <n v="0.8"/>
    <n v="0"/>
    <n v="135"/>
    <n v="135"/>
    <n v="135"/>
    <s v="space"/>
    <n v="1"/>
    <n v="0.63714099861700002"/>
    <s v="2019_Feb_22_1755"/>
    <n v="59.923873916776003"/>
    <s v="C_sexo"/>
    <n v="1"/>
    <s v="LMR11M3"/>
    <x v="4"/>
    <x v="1"/>
    <n v="100"/>
    <n v="0.63714099861700002"/>
    <n v="0"/>
    <x v="0"/>
    <x v="1"/>
    <x v="0"/>
  </r>
  <r>
    <s v="j"/>
    <s v="35M_NE_C.png"/>
    <s v="None"/>
    <n v="0.8"/>
    <n v="0"/>
    <n v="136"/>
    <n v="136"/>
    <n v="136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2M_NE_C.png"/>
    <s v="None"/>
    <n v="0.8"/>
    <n v="0"/>
    <n v="137"/>
    <n v="137"/>
    <n v="137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7M_NE_C.png"/>
    <s v="None"/>
    <n v="1.3"/>
    <n v="0"/>
    <n v="138"/>
    <n v="138"/>
    <n v="138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9F_NE_C.png"/>
    <s v="space"/>
    <n v="1.3"/>
    <n v="0"/>
    <n v="139"/>
    <n v="139"/>
    <n v="139"/>
    <s v="space"/>
    <n v="1"/>
    <n v="0.57174802292100002"/>
    <s v="2019_Feb_22_1755"/>
    <n v="59.923873916776003"/>
    <s v="C_sexo"/>
    <n v="1"/>
    <s v="LMR11M3"/>
    <x v="4"/>
    <x v="1"/>
    <n v="100"/>
    <n v="0.57174802292100002"/>
    <n v="0"/>
    <x v="0"/>
    <x v="1"/>
    <x v="0"/>
  </r>
  <r>
    <s v="j"/>
    <s v="36M_NE_C.png"/>
    <s v="None"/>
    <n v="0.8"/>
    <n v="0"/>
    <n v="140"/>
    <n v="140"/>
    <n v="140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3M_NE_C.png"/>
    <s v="None"/>
    <n v="0.8"/>
    <n v="0"/>
    <n v="141"/>
    <n v="141"/>
    <n v="141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7M_NE_C.png"/>
    <s v="None"/>
    <n v="1.3"/>
    <n v="0"/>
    <n v="142"/>
    <n v="142"/>
    <n v="142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5F_NE_C.png"/>
    <s v="space"/>
    <n v="0.8"/>
    <n v="0"/>
    <n v="143"/>
    <n v="143"/>
    <n v="143"/>
    <s v="space"/>
    <n v="1"/>
    <n v="0.64857707126099995"/>
    <s v="2019_Feb_22_1755"/>
    <n v="59.923873916776003"/>
    <s v="C_sexo"/>
    <n v="1"/>
    <s v="LMR11M3"/>
    <x v="4"/>
    <x v="1"/>
    <n v="100"/>
    <n v="0.64857707126099995"/>
    <n v="0"/>
    <x v="0"/>
    <x v="1"/>
    <x v="0"/>
  </r>
  <r>
    <s v="j"/>
    <s v="34M_NE_C.png"/>
    <s v="None"/>
    <n v="0.8"/>
    <n v="0"/>
    <n v="144"/>
    <n v="144"/>
    <n v="144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6M_NE_C.png"/>
    <s v="None"/>
    <n v="1.3"/>
    <n v="0"/>
    <n v="145"/>
    <n v="145"/>
    <n v="145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3F_NE_C.png"/>
    <s v="space"/>
    <n v="0.8"/>
    <n v="0"/>
    <n v="146"/>
    <n v="146"/>
    <n v="146"/>
    <s v="None"/>
    <n v="0"/>
    <m/>
    <s v="2019_Feb_22_1755"/>
    <n v="59.923873916776003"/>
    <s v="C_sexo"/>
    <n v="1"/>
    <s v="LMR11M3"/>
    <x v="4"/>
    <x v="1"/>
    <n v="0"/>
    <s v=""/>
    <n v="1"/>
    <x v="0"/>
    <x v="1"/>
    <x v="0"/>
  </r>
  <r>
    <s v="j"/>
    <s v="35M_NE_C.png"/>
    <s v="None"/>
    <n v="0.8"/>
    <n v="0"/>
    <n v="147"/>
    <n v="147"/>
    <n v="147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2M_NE_C.png"/>
    <s v="None"/>
    <n v="0.8"/>
    <n v="0"/>
    <n v="148"/>
    <n v="148"/>
    <n v="148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3F_NE_C.png"/>
    <s v="space"/>
    <n v="1.3"/>
    <n v="0"/>
    <n v="149"/>
    <n v="149"/>
    <n v="149"/>
    <s v="space"/>
    <n v="1"/>
    <n v="0.58930953498899996"/>
    <s v="2019_Feb_22_1755"/>
    <n v="59.923873916776003"/>
    <s v="C_sexo"/>
    <n v="1"/>
    <s v="LMR11M3"/>
    <x v="4"/>
    <x v="1"/>
    <n v="100"/>
    <n v="0.58930953498899996"/>
    <n v="0"/>
    <x v="0"/>
    <x v="1"/>
    <x v="0"/>
  </r>
  <r>
    <s v="j"/>
    <s v="32M_NE_C.png"/>
    <s v="None"/>
    <n v="0.8"/>
    <n v="0"/>
    <n v="150"/>
    <n v="150"/>
    <n v="150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5M_NE_C.png"/>
    <s v="None"/>
    <n v="1.3"/>
    <n v="0"/>
    <n v="151"/>
    <n v="151"/>
    <n v="151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6M_NE_C.png"/>
    <s v="None"/>
    <n v="1.3"/>
    <n v="0"/>
    <n v="152"/>
    <n v="152"/>
    <n v="152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8F_NE_C.png"/>
    <s v="space"/>
    <n v="0.8"/>
    <n v="0"/>
    <n v="153"/>
    <n v="153"/>
    <n v="153"/>
    <s v="space"/>
    <n v="1"/>
    <n v="0.56345363333800003"/>
    <s v="2019_Feb_22_1755"/>
    <n v="59.923873916776003"/>
    <s v="C_sexo"/>
    <n v="1"/>
    <s v="LMR11M3"/>
    <x v="4"/>
    <x v="1"/>
    <n v="100"/>
    <n v="0.56345363333800003"/>
    <n v="0"/>
    <x v="0"/>
    <x v="1"/>
    <x v="0"/>
  </r>
  <r>
    <s v="j"/>
    <s v="32M_NE_C.png"/>
    <s v="None"/>
    <n v="1.3"/>
    <n v="0"/>
    <n v="154"/>
    <n v="154"/>
    <n v="154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4M_NE_C.png"/>
    <s v="None"/>
    <n v="1.3"/>
    <n v="0"/>
    <n v="155"/>
    <n v="155"/>
    <n v="155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6M_NE_C.png"/>
    <s v="None"/>
    <n v="1.3"/>
    <n v="0"/>
    <n v="156"/>
    <n v="156"/>
    <n v="156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1F_NE_C.png"/>
    <s v="space"/>
    <n v="1.3"/>
    <n v="0"/>
    <n v="157"/>
    <n v="157"/>
    <n v="157"/>
    <s v="space"/>
    <n v="1"/>
    <n v="0.48303858330499999"/>
    <s v="2019_Feb_22_1755"/>
    <n v="59.923873916776003"/>
    <s v="C_sexo"/>
    <n v="1"/>
    <s v="LMR11M3"/>
    <x v="4"/>
    <x v="1"/>
    <n v="100"/>
    <n v="0.48303858330499999"/>
    <n v="0"/>
    <x v="0"/>
    <x v="1"/>
    <x v="0"/>
  </r>
  <r>
    <s v="j"/>
    <s v="28M_NE_C.png"/>
    <s v="None"/>
    <n v="0.8"/>
    <n v="0"/>
    <n v="158"/>
    <n v="158"/>
    <n v="158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6M_NE_C.png"/>
    <s v="None"/>
    <n v="0.8"/>
    <n v="0"/>
    <n v="159"/>
    <n v="159"/>
    <n v="159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3M_NE_C.png"/>
    <s v="None"/>
    <n v="1.3"/>
    <n v="0"/>
    <n v="160"/>
    <n v="160"/>
    <n v="160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1F_NE_C.png"/>
    <s v="space"/>
    <n v="1.3"/>
    <n v="0"/>
    <n v="161"/>
    <n v="161"/>
    <n v="161"/>
    <s v="space"/>
    <n v="1"/>
    <n v="0.550567731261"/>
    <s v="2019_Feb_22_1755"/>
    <n v="59.923873916776003"/>
    <s v="C_sexo"/>
    <n v="1"/>
    <s v="LMR11M3"/>
    <x v="4"/>
    <x v="1"/>
    <n v="100"/>
    <n v="0.550567731261"/>
    <n v="0"/>
    <x v="0"/>
    <x v="1"/>
    <x v="0"/>
  </r>
  <r>
    <s v="j"/>
    <s v="26M_NE_C.png"/>
    <s v="None"/>
    <n v="0.8"/>
    <n v="0"/>
    <n v="162"/>
    <n v="162"/>
    <n v="162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5M_NE_C.png"/>
    <s v="None"/>
    <n v="1.3"/>
    <n v="0"/>
    <n v="163"/>
    <n v="163"/>
    <n v="163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8F_NE_C.png"/>
    <s v="space"/>
    <n v="0.8"/>
    <n v="0"/>
    <n v="164"/>
    <n v="164"/>
    <n v="164"/>
    <s v="space"/>
    <n v="1"/>
    <n v="0.93529038829699995"/>
    <s v="2019_Feb_22_1755"/>
    <n v="59.923873916776003"/>
    <s v="C_sexo"/>
    <n v="1"/>
    <s v="LMR11M3"/>
    <x v="4"/>
    <x v="1"/>
    <n v="100"/>
    <n v="0.93529038829699995"/>
    <n v="0"/>
    <x v="0"/>
    <x v="1"/>
    <x v="0"/>
  </r>
  <r>
    <s v="j"/>
    <s v="37M_NE_C.png"/>
    <s v="None"/>
    <n v="1.3"/>
    <n v="0"/>
    <n v="165"/>
    <n v="165"/>
    <n v="165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26M_NE_C.png"/>
    <s v="None"/>
    <n v="1.3"/>
    <n v="0"/>
    <n v="166"/>
    <n v="166"/>
    <n v="166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6F_NE_C.png"/>
    <s v="space"/>
    <n v="1.3"/>
    <n v="0"/>
    <n v="167"/>
    <n v="167"/>
    <n v="167"/>
    <s v="space"/>
    <n v="1"/>
    <n v="0.66889554401899998"/>
    <s v="2019_Feb_22_1755"/>
    <n v="59.923873916776003"/>
    <s v="C_sexo"/>
    <n v="1"/>
    <s v="LMR11M3"/>
    <x v="4"/>
    <x v="1"/>
    <n v="100"/>
    <n v="0.66889554401899998"/>
    <n v="0"/>
    <x v="0"/>
    <x v="1"/>
    <x v="0"/>
  </r>
  <r>
    <s v="j"/>
    <s v="34M_NE_C.png"/>
    <s v="None"/>
    <n v="0.8"/>
    <n v="0"/>
    <n v="168"/>
    <n v="168"/>
    <n v="168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26M_NE_C.png"/>
    <s v="None"/>
    <n v="0.8"/>
    <n v="0"/>
    <n v="169"/>
    <n v="169"/>
    <n v="169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28M_NE_C.png"/>
    <s v="None"/>
    <n v="0.8"/>
    <n v="0"/>
    <n v="170"/>
    <n v="170"/>
    <n v="170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6F_NE_C.png"/>
    <s v="space"/>
    <n v="0.8"/>
    <n v="0"/>
    <n v="171"/>
    <n v="171"/>
    <n v="171"/>
    <s v="space"/>
    <n v="1"/>
    <n v="0.58519611088599999"/>
    <s v="2019_Feb_22_1755"/>
    <n v="59.923873916776003"/>
    <s v="C_sexo"/>
    <n v="1"/>
    <s v="LMR11M3"/>
    <x v="4"/>
    <x v="1"/>
    <n v="100"/>
    <n v="0.58519611088599999"/>
    <n v="0"/>
    <x v="0"/>
    <x v="1"/>
    <x v="0"/>
  </r>
  <r>
    <s v="j"/>
    <s v="37M_NE_C.png"/>
    <s v="None"/>
    <n v="0.8"/>
    <n v="0"/>
    <n v="172"/>
    <n v="172"/>
    <n v="172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28M_NE_C.png"/>
    <s v="None"/>
    <n v="1.3"/>
    <n v="0"/>
    <n v="173"/>
    <n v="173"/>
    <n v="173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7F_NE_C.png"/>
    <s v="space"/>
    <n v="0.8"/>
    <n v="0"/>
    <n v="174"/>
    <n v="174"/>
    <n v="174"/>
    <s v="space"/>
    <n v="1"/>
    <n v="0.58444288792099996"/>
    <s v="2019_Feb_22_1755"/>
    <n v="59.923873916776003"/>
    <s v="C_sexo"/>
    <n v="1"/>
    <s v="LMR11M3"/>
    <x v="4"/>
    <x v="1"/>
    <n v="100"/>
    <n v="0.58444288792099996"/>
    <n v="0"/>
    <x v="0"/>
    <x v="1"/>
    <x v="0"/>
  </r>
  <r>
    <s v="j"/>
    <s v="35M_NE_C.png"/>
    <s v="None"/>
    <n v="1.3"/>
    <n v="0"/>
    <n v="175"/>
    <n v="175"/>
    <n v="175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6M_NE_C.png"/>
    <s v="None"/>
    <n v="1.3"/>
    <n v="0"/>
    <n v="176"/>
    <n v="176"/>
    <n v="176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3F_NE_C.png"/>
    <s v="space"/>
    <n v="0.8"/>
    <n v="0"/>
    <n v="177"/>
    <n v="177"/>
    <n v="177"/>
    <s v="space"/>
    <n v="1"/>
    <n v="0.81884612888099995"/>
    <s v="2019_Feb_22_1755"/>
    <n v="59.923873916776003"/>
    <s v="C_sexo"/>
    <n v="1"/>
    <s v="LMR11M3"/>
    <x v="4"/>
    <x v="1"/>
    <n v="100"/>
    <n v="0.81884612888099995"/>
    <n v="0"/>
    <x v="0"/>
    <x v="1"/>
    <x v="0"/>
  </r>
  <r>
    <s v="j"/>
    <s v="37M_NE_C.png"/>
    <s v="None"/>
    <n v="1.3"/>
    <n v="0"/>
    <n v="178"/>
    <n v="178"/>
    <n v="178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26M_NE_C.png"/>
    <s v="None"/>
    <n v="0.8"/>
    <n v="0"/>
    <n v="179"/>
    <n v="179"/>
    <n v="179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28M_NE_C.png"/>
    <s v="None"/>
    <n v="1.3"/>
    <n v="0"/>
    <n v="180"/>
    <n v="180"/>
    <n v="180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1F_NE_C.png"/>
    <s v="space"/>
    <n v="1.3"/>
    <n v="0"/>
    <n v="181"/>
    <n v="181"/>
    <n v="181"/>
    <s v="space"/>
    <n v="1"/>
    <n v="0.48203108599400002"/>
    <s v="2019_Feb_22_1755"/>
    <n v="59.923873916776003"/>
    <s v="C_sexo"/>
    <n v="1"/>
    <s v="LMR11M3"/>
    <x v="4"/>
    <x v="1"/>
    <n v="100"/>
    <n v="0.48203108599400002"/>
    <n v="0"/>
    <x v="0"/>
    <x v="1"/>
    <x v="0"/>
  </r>
  <r>
    <s v="j"/>
    <s v="33M_NE_C.png"/>
    <s v="None"/>
    <n v="0.8"/>
    <n v="0"/>
    <n v="182"/>
    <n v="182"/>
    <n v="182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6M_NE_C.png"/>
    <s v="None"/>
    <n v="1.3"/>
    <n v="0"/>
    <n v="183"/>
    <n v="183"/>
    <n v="183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5M_NE_C.png"/>
    <s v="None"/>
    <n v="1.3"/>
    <n v="0"/>
    <n v="184"/>
    <n v="184"/>
    <n v="184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6F_NE_C.png"/>
    <s v="space"/>
    <n v="0.8"/>
    <n v="0"/>
    <n v="185"/>
    <n v="185"/>
    <n v="185"/>
    <s v="space"/>
    <n v="1"/>
    <n v="0.637674379628"/>
    <s v="2019_Feb_22_1755"/>
    <n v="59.923873916776003"/>
    <s v="C_sexo"/>
    <n v="1"/>
    <s v="LMR11M3"/>
    <x v="4"/>
    <x v="1"/>
    <n v="100"/>
    <n v="0.637674379628"/>
    <n v="0"/>
    <x v="0"/>
    <x v="1"/>
    <x v="0"/>
  </r>
  <r>
    <s v="j"/>
    <s v="28M_NE_C.png"/>
    <s v="None"/>
    <n v="1.3"/>
    <n v="0"/>
    <n v="186"/>
    <n v="186"/>
    <n v="186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6M_NE_C.png"/>
    <s v="None"/>
    <n v="1.3"/>
    <n v="0"/>
    <n v="187"/>
    <n v="187"/>
    <n v="187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9F_NE_C.png"/>
    <s v="space"/>
    <n v="0.8"/>
    <n v="0"/>
    <n v="188"/>
    <n v="188"/>
    <n v="188"/>
    <s v="space"/>
    <n v="1"/>
    <n v="0.56473196018500005"/>
    <s v="2019_Feb_22_1755"/>
    <n v="59.923873916776003"/>
    <s v="C_sexo"/>
    <n v="1"/>
    <s v="LMR11M3"/>
    <x v="4"/>
    <x v="1"/>
    <n v="100"/>
    <n v="0.56473196018500005"/>
    <n v="0"/>
    <x v="0"/>
    <x v="1"/>
    <x v="0"/>
  </r>
  <r>
    <s v="j"/>
    <s v="37M_NE_C.png"/>
    <s v="None"/>
    <n v="0.8"/>
    <n v="0"/>
    <n v="189"/>
    <n v="189"/>
    <n v="189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6M_NE_C.png"/>
    <s v="None"/>
    <n v="1.3"/>
    <n v="0"/>
    <n v="190"/>
    <n v="190"/>
    <n v="190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2F_NE_C.png"/>
    <s v="space"/>
    <n v="0.8"/>
    <n v="0"/>
    <n v="191"/>
    <n v="191"/>
    <n v="191"/>
    <s v="space"/>
    <n v="1"/>
    <n v="0.56467600678999996"/>
    <s v="2019_Feb_22_1755"/>
    <n v="59.923873916776003"/>
    <s v="C_sexo"/>
    <n v="1"/>
    <s v="LMR11M3"/>
    <x v="4"/>
    <x v="1"/>
    <n v="100"/>
    <n v="0.56467600678999996"/>
    <n v="0"/>
    <x v="0"/>
    <x v="1"/>
    <x v="0"/>
  </r>
  <r>
    <s v="j"/>
    <s v="34M_NE_C.png"/>
    <s v="None"/>
    <n v="1.3"/>
    <n v="0"/>
    <n v="192"/>
    <n v="192"/>
    <n v="192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5M_NE_C.png"/>
    <s v="None"/>
    <n v="0.8"/>
    <n v="0"/>
    <n v="193"/>
    <n v="193"/>
    <n v="193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28M_NE_C.png"/>
    <s v="None"/>
    <n v="0.8"/>
    <n v="0"/>
    <n v="194"/>
    <n v="194"/>
    <n v="194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9F_NE_C.png"/>
    <s v="space"/>
    <n v="1.3"/>
    <n v="0"/>
    <n v="195"/>
    <n v="195"/>
    <n v="195"/>
    <s v="space"/>
    <n v="1"/>
    <n v="0.54950394900499999"/>
    <s v="2019_Feb_22_1755"/>
    <n v="59.923873916776003"/>
    <s v="C_sexo"/>
    <n v="1"/>
    <s v="LMR11M3"/>
    <x v="4"/>
    <x v="1"/>
    <n v="100"/>
    <n v="0.54950394900499999"/>
    <n v="0"/>
    <x v="0"/>
    <x v="1"/>
    <x v="0"/>
  </r>
  <r>
    <s v="j"/>
    <s v="32M_NE_C.png"/>
    <s v="None"/>
    <n v="1.3"/>
    <n v="0"/>
    <n v="196"/>
    <n v="196"/>
    <n v="196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j"/>
    <s v="37M_NE_C.png"/>
    <s v="None"/>
    <n v="0.8"/>
    <n v="0"/>
    <n v="197"/>
    <n v="197"/>
    <n v="197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  <r>
    <s v="i"/>
    <s v="01F_NE_C.png"/>
    <s v="space"/>
    <n v="1.3"/>
    <n v="0"/>
    <n v="198"/>
    <n v="198"/>
    <n v="198"/>
    <s v="space"/>
    <n v="1"/>
    <n v="0.49937970889700001"/>
    <s v="2019_Feb_22_1755"/>
    <n v="59.923873916776003"/>
    <s v="C_sexo"/>
    <n v="1"/>
    <s v="LMR11M3"/>
    <x v="4"/>
    <x v="1"/>
    <n v="100"/>
    <n v="0.49937970889700001"/>
    <n v="0"/>
    <x v="0"/>
    <x v="1"/>
    <x v="0"/>
  </r>
  <r>
    <s v="j"/>
    <s v="28M_NE_C.png"/>
    <s v="None"/>
    <n v="0.8"/>
    <n v="0"/>
    <n v="199"/>
    <n v="199"/>
    <n v="199"/>
    <s v="None"/>
    <n v="1"/>
    <m/>
    <s v="2019_Feb_22_1755"/>
    <n v="59.923873916776003"/>
    <s v="C_sexo"/>
    <n v="1"/>
    <s v="LMR11M3"/>
    <x v="4"/>
    <x v="0"/>
    <n v="100"/>
    <s v=""/>
    <n v="0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24" applyNumberFormats="0" applyBorderFormats="0" applyFontFormats="0" applyPatternFormats="0" applyAlignmentFormats="0" applyWidthHeightFormats="1" dataCaption="Valores" showError="1" updatedVersion="6" minRefreshableVersion="3" useAutoFormatting="1" itemPrintTitles="1" createdVersion="6" indent="0" outline="1" outlineData="1" multipleFieldFilters="0">
  <location ref="A3:V13" firstHeaderRow="1" firstDataRow="4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x="1"/>
        <item x="0"/>
        <item x="3"/>
        <item x="2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dataField="1" showAll="0"/>
    <pivotField axis="axisRow" showAll="0">
      <items count="2"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</pivotFields>
  <rowFields count="2">
    <field x="21"/>
    <field x="16"/>
  </rowFields>
  <rowItems count="7">
    <i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3">
    <field x="22"/>
    <field x="17"/>
    <field x="-2"/>
  </colFields>
  <colItems count="21">
    <i>
      <x/>
      <x/>
      <x/>
    </i>
    <i r="2" i="1">
      <x v="1"/>
    </i>
    <i r="2" i="2">
      <x v="2"/>
    </i>
    <i r="1">
      <x v="1"/>
      <x/>
    </i>
    <i r="2" i="1">
      <x v="1"/>
    </i>
    <i r="2" i="2">
      <x v="2"/>
    </i>
    <i t="default">
      <x/>
    </i>
    <i t="default" i="1">
      <x/>
    </i>
    <i t="default" i="2">
      <x/>
    </i>
    <i>
      <x v="1"/>
      <x/>
      <x/>
    </i>
    <i r="2" i="1">
      <x v="1"/>
    </i>
    <i r="2" i="2">
      <x v="2"/>
    </i>
    <i r="1">
      <x v="1"/>
      <x/>
    </i>
    <i r="2" i="1">
      <x v="1"/>
    </i>
    <i r="2" i="2">
      <x v="2"/>
    </i>
    <i t="default">
      <x v="1"/>
    </i>
    <i t="default" i="1">
      <x v="1"/>
    </i>
    <i t="default" i="2">
      <x v="1"/>
    </i>
    <i t="grand">
      <x/>
    </i>
    <i t="grand" i="1">
      <x/>
    </i>
    <i t="grand" i="2">
      <x/>
    </i>
  </colItems>
  <dataFields count="3">
    <dataField name="RC" fld="9" subtotal="average" baseField="13" baseItem="0" numFmtId="10"/>
    <dataField name="TR" fld="19" subtotal="average" baseField="13" baseItem="0"/>
    <dataField name="Errores" fld="20" subtotal="average" baseField="13" baseItem="0"/>
  </dataFields>
  <formats count="2">
    <format dxfId="21">
      <pivotArea outline="0" collapsedLevelsAreSubtotals="1" fieldPosition="0"/>
    </format>
    <format dxfId="2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24" applyNumberFormats="0" applyBorderFormats="0" applyFontFormats="0" applyPatternFormats="0" applyAlignmentFormats="0" applyWidthHeightFormats="1" dataCaption="Valores" showError="1" updatedVersion="6" minRefreshableVersion="3" useAutoFormatting="1" itemPrintTitles="1" createdVersion="6" indent="0" outline="1" outlineData="1" multipleFieldFilters="0">
  <location ref="A3:CV10" firstHeaderRow="1" firstDataRow="5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7">
        <item m="1" x="5"/>
        <item x="1"/>
        <item x="0"/>
        <item x="3"/>
        <item x="2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dataField="1" showAll="0"/>
    <pivotField axis="axisRow" showAll="0">
      <items count="2"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2">
        <item x="0"/>
        <item t="default"/>
      </items>
    </pivotField>
  </pivotFields>
  <rowFields count="2">
    <field x="21"/>
    <field x="23"/>
  </rowFields>
  <rowItems count="3">
    <i>
      <x/>
    </i>
    <i r="1">
      <x/>
    </i>
    <i t="grand">
      <x/>
    </i>
  </rowItems>
  <colFields count="4">
    <field x="22"/>
    <field x="16"/>
    <field x="17"/>
    <field x="-2"/>
  </colFields>
  <colItems count="99">
    <i>
      <x/>
      <x v="1"/>
      <x/>
      <x/>
    </i>
    <i r="3" i="1">
      <x v="1"/>
    </i>
    <i r="3" i="2">
      <x v="2"/>
    </i>
    <i r="2">
      <x v="1"/>
      <x/>
    </i>
    <i r="3" i="1">
      <x v="1"/>
    </i>
    <i r="3" i="2">
      <x v="2"/>
    </i>
    <i t="default" r="1">
      <x v="1"/>
    </i>
    <i t="default" r="1" i="1">
      <x v="1"/>
    </i>
    <i t="default" r="1" i="2">
      <x v="1"/>
    </i>
    <i r="1">
      <x v="2"/>
      <x/>
      <x/>
    </i>
    <i r="3" i="1">
      <x v="1"/>
    </i>
    <i r="3" i="2">
      <x v="2"/>
    </i>
    <i r="2">
      <x v="1"/>
      <x/>
    </i>
    <i r="3" i="1">
      <x v="1"/>
    </i>
    <i r="3" i="2">
      <x v="2"/>
    </i>
    <i t="default" r="1">
      <x v="2"/>
    </i>
    <i t="default" r="1" i="1">
      <x v="2"/>
    </i>
    <i t="default" r="1" i="2">
      <x v="2"/>
    </i>
    <i r="1">
      <x v="3"/>
      <x/>
      <x/>
    </i>
    <i r="3" i="1">
      <x v="1"/>
    </i>
    <i r="3" i="2">
      <x v="2"/>
    </i>
    <i r="2">
      <x v="1"/>
      <x/>
    </i>
    <i r="3" i="1">
      <x v="1"/>
    </i>
    <i r="3" i="2">
      <x v="2"/>
    </i>
    <i t="default" r="1">
      <x v="3"/>
    </i>
    <i t="default" r="1" i="1">
      <x v="3"/>
    </i>
    <i t="default" r="1" i="2">
      <x v="3"/>
    </i>
    <i r="1">
      <x v="4"/>
      <x/>
      <x/>
    </i>
    <i r="3" i="1">
      <x v="1"/>
    </i>
    <i r="3" i="2">
      <x v="2"/>
    </i>
    <i r="2">
      <x v="1"/>
      <x/>
    </i>
    <i r="3" i="1">
      <x v="1"/>
    </i>
    <i r="3" i="2">
      <x v="2"/>
    </i>
    <i t="default" r="1">
      <x v="4"/>
    </i>
    <i t="default" r="1" i="1">
      <x v="4"/>
    </i>
    <i t="default" r="1" i="2">
      <x v="4"/>
    </i>
    <i r="1">
      <x v="5"/>
      <x/>
      <x/>
    </i>
    <i r="3" i="1">
      <x v="1"/>
    </i>
    <i r="3" i="2">
      <x v="2"/>
    </i>
    <i r="2">
      <x v="1"/>
      <x/>
    </i>
    <i r="3" i="1">
      <x v="1"/>
    </i>
    <i r="3" i="2">
      <x v="2"/>
    </i>
    <i t="default" r="1">
      <x v="5"/>
    </i>
    <i t="default" r="1" i="1">
      <x v="5"/>
    </i>
    <i t="default" r="1" i="2">
      <x v="5"/>
    </i>
    <i t="default">
      <x/>
    </i>
    <i t="default" i="1">
      <x/>
    </i>
    <i t="default" i="2">
      <x/>
    </i>
    <i>
      <x v="1"/>
      <x v="1"/>
      <x/>
      <x/>
    </i>
    <i r="3" i="1">
      <x v="1"/>
    </i>
    <i r="3" i="2">
      <x v="2"/>
    </i>
    <i r="2">
      <x v="1"/>
      <x/>
    </i>
    <i r="3" i="1">
      <x v="1"/>
    </i>
    <i r="3" i="2">
      <x v="2"/>
    </i>
    <i t="default" r="1">
      <x v="1"/>
    </i>
    <i t="default" r="1" i="1">
      <x v="1"/>
    </i>
    <i t="default" r="1" i="2">
      <x v="1"/>
    </i>
    <i r="1">
      <x v="2"/>
      <x/>
      <x/>
    </i>
    <i r="3" i="1">
      <x v="1"/>
    </i>
    <i r="3" i="2">
      <x v="2"/>
    </i>
    <i r="2">
      <x v="1"/>
      <x/>
    </i>
    <i r="3" i="1">
      <x v="1"/>
    </i>
    <i r="3" i="2">
      <x v="2"/>
    </i>
    <i t="default" r="1">
      <x v="2"/>
    </i>
    <i t="default" r="1" i="1">
      <x v="2"/>
    </i>
    <i t="default" r="1" i="2">
      <x v="2"/>
    </i>
    <i r="1">
      <x v="3"/>
      <x/>
      <x/>
    </i>
    <i r="3" i="1">
      <x v="1"/>
    </i>
    <i r="3" i="2">
      <x v="2"/>
    </i>
    <i r="2">
      <x v="1"/>
      <x/>
    </i>
    <i r="3" i="1">
      <x v="1"/>
    </i>
    <i r="3" i="2">
      <x v="2"/>
    </i>
    <i t="default" r="1">
      <x v="3"/>
    </i>
    <i t="default" r="1" i="1">
      <x v="3"/>
    </i>
    <i t="default" r="1" i="2">
      <x v="3"/>
    </i>
    <i r="1">
      <x v="4"/>
      <x/>
      <x/>
    </i>
    <i r="3" i="1">
      <x v="1"/>
    </i>
    <i r="3" i="2">
      <x v="2"/>
    </i>
    <i r="2">
      <x v="1"/>
      <x/>
    </i>
    <i r="3" i="1">
      <x v="1"/>
    </i>
    <i r="3" i="2">
      <x v="2"/>
    </i>
    <i t="default" r="1">
      <x v="4"/>
    </i>
    <i t="default" r="1" i="1">
      <x v="4"/>
    </i>
    <i t="default" r="1" i="2">
      <x v="4"/>
    </i>
    <i r="1">
      <x v="5"/>
      <x/>
      <x/>
    </i>
    <i r="3" i="1">
      <x v="1"/>
    </i>
    <i r="3" i="2">
      <x v="2"/>
    </i>
    <i r="2">
      <x v="1"/>
      <x/>
    </i>
    <i r="3" i="1">
      <x v="1"/>
    </i>
    <i r="3" i="2">
      <x v="2"/>
    </i>
    <i t="default" r="1">
      <x v="5"/>
    </i>
    <i t="default" r="1" i="1">
      <x v="5"/>
    </i>
    <i t="default" r="1" i="2">
      <x v="5"/>
    </i>
    <i t="default">
      <x v="1"/>
    </i>
    <i t="default" i="1">
      <x v="1"/>
    </i>
    <i t="default" i="2">
      <x v="1"/>
    </i>
    <i t="grand">
      <x/>
    </i>
    <i t="grand" i="1">
      <x/>
    </i>
    <i t="grand" i="2">
      <x/>
    </i>
  </colItems>
  <dataFields count="3">
    <dataField name="RC" fld="9" subtotal="average" baseField="13" baseItem="0" numFmtId="10"/>
    <dataField name="TR" fld="19" subtotal="average" baseField="13" baseItem="0"/>
    <dataField name="Errores" fld="20" subtotal="average" baseField="13" baseItem="0"/>
  </dataFields>
  <formats count="2">
    <format dxfId="19">
      <pivotArea outline="0" collapsedLevelsAreSubtotals="1" fieldPosition="0"/>
    </format>
    <format dxfId="18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2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1:G6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m="1" x="5"/>
        <item x="1"/>
        <item x="0"/>
        <item x="3"/>
        <item x="2"/>
        <item x="4"/>
        <item t="default"/>
      </items>
    </pivotField>
    <pivotField showAll="0"/>
    <pivotField dataField="1" showAll="0"/>
    <pivotField showAll="0"/>
    <pivotField showAll="0"/>
    <pivotField axis="axisRow"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2">
    <field x="21"/>
    <field x="22"/>
  </rowFields>
  <rowItems count="4">
    <i>
      <x/>
    </i>
    <i r="1">
      <x/>
    </i>
    <i r="1">
      <x v="1"/>
    </i>
    <i t="grand">
      <x/>
    </i>
  </rowItems>
  <colFields count="1">
    <field x="16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RC" fld="18" subtotal="average" baseField="20" baseItem="0" numFmtId="43"/>
  </dataFields>
  <formats count="1">
    <format dxfId="17">
      <pivotArea outline="0" collapsedLevelsAreSubtotals="1" fieldPosition="0"/>
    </format>
  </formats>
  <chartFormats count="1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2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1:G6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m="1" x="5"/>
        <item x="1"/>
        <item x="0"/>
        <item x="3"/>
        <item x="2"/>
        <item x="4"/>
        <item t="default"/>
      </items>
    </pivotField>
    <pivotField showAll="0"/>
    <pivotField showAll="0"/>
    <pivotField dataField="1" showAll="0"/>
    <pivotField showAll="0"/>
    <pivotField axis="axisRow"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2">
    <field x="21"/>
    <field x="22"/>
  </rowFields>
  <rowItems count="4">
    <i>
      <x/>
    </i>
    <i r="1">
      <x/>
    </i>
    <i r="1">
      <x v="1"/>
    </i>
    <i t="grand">
      <x/>
    </i>
  </rowItems>
  <colFields count="1">
    <field x="16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Promedio de Tiempo respuesta" fld="19" subtotal="average" baseField="13" baseItem="1"/>
  </dataFields>
  <formats count="1">
    <format dxfId="16">
      <pivotArea outline="0" collapsedLevelsAreSubtotals="1" fieldPosition="0"/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X2001" totalsRowShown="0">
  <autoFilter ref="A1:X200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1" xr3:uid="{00000000-0010-0000-0000-000001000000}" name="Target_NoTarget"/>
    <tableColumn id="2" xr3:uid="{00000000-0010-0000-0000-000002000000}" name="rute"/>
    <tableColumn id="3" xr3:uid="{00000000-0010-0000-0000-000003000000}" name="correct_ans"/>
    <tableColumn id="4" xr3:uid="{00000000-0010-0000-0000-000004000000}" name="time"/>
    <tableColumn id="5" xr3:uid="{00000000-0010-0000-0000-000005000000}" name="trials.thisRepN"/>
    <tableColumn id="6" xr3:uid="{00000000-0010-0000-0000-000006000000}" name="trials.thisTrialN"/>
    <tableColumn id="7" xr3:uid="{00000000-0010-0000-0000-000007000000}" name="trials.thisN"/>
    <tableColumn id="8" xr3:uid="{00000000-0010-0000-0000-000008000000}" name="trials.thisIndex"/>
    <tableColumn id="9" xr3:uid="{00000000-0010-0000-0000-000009000000}" name="Respuesta.keys"/>
    <tableColumn id="10" xr3:uid="{00000000-0010-0000-0000-00000A000000}" name="Respuesta.corr"/>
    <tableColumn id="11" xr3:uid="{00000000-0010-0000-0000-00000B000000}" name="Respuesta.rt"/>
    <tableColumn id="12" xr3:uid="{00000000-0010-0000-0000-00000C000000}" name="date"/>
    <tableColumn id="13" xr3:uid="{00000000-0010-0000-0000-00000D000000}" name="frameRate"/>
    <tableColumn id="14" xr3:uid="{00000000-0010-0000-0000-00000E000000}" name="expName"/>
    <tableColumn id="15" xr3:uid="{00000000-0010-0000-0000-00000F000000}" name="session"/>
    <tableColumn id="16" xr3:uid="{00000000-0010-0000-0000-000010000000}" name="participant"/>
    <tableColumn id="25" xr3:uid="{00000000-0010-0000-0000-000019000000}" name="Actividad" dataDxfId="15">
      <calculatedColumnFormula>+PROPER(IF(MID(Tabla1[[#This Row],[expName]],3,100)="Alegria","Alegría",MID(Tabla1[[#This Row],[expName]],3,100)))</calculatedColumnFormula>
    </tableColumn>
    <tableColumn id="17" xr3:uid="{00000000-0010-0000-0000-000011000000}" name="frecuente/infrecuente" dataDxfId="14">
      <calculatedColumnFormula>+IF(Tabla1[[#This Row],[correct_ans]]="None","Frecuente","Infrecuente")</calculatedColumnFormula>
    </tableColumn>
    <tableColumn id="24" xr3:uid="{00000000-0010-0000-0000-000018000000}" name="Resp correcta" dataDxfId="13">
      <calculatedColumnFormula>+Tabla1[[#This Row],[Respuesta.corr]]*100</calculatedColumnFormula>
    </tableColumn>
    <tableColumn id="20" xr3:uid="{00000000-0010-0000-0000-000014000000}" name="Tiempo respuesta" dataDxfId="12">
      <calculatedColumnFormula>+IF(OR(Tabla1[[#This Row],[frecuente/infrecuente]]="Frecuente",Tabla1[[#This Row],[Respuesta.rt]]=""),"",Tabla1[[#This Row],[Respuesta.rt]])</calculatedColumnFormula>
    </tableColumn>
    <tableColumn id="21" xr3:uid="{00000000-0010-0000-0000-000015000000}" name="Error" dataDxfId="11">
      <calculatedColumnFormula>1-Tabla1[[#This Row],[Respuesta.corr]]</calculatedColumnFormula>
    </tableColumn>
    <tableColumn id="22" xr3:uid="{00000000-0010-0000-0000-000016000000}" name="Grupo" dataDxfId="10"/>
    <tableColumn id="23" xr3:uid="{00000000-0010-0000-0000-000017000000}" name="pre/post" dataDxfId="9"/>
    <tableColumn id="18" xr3:uid="{7DAE3366-1926-47F4-AF23-4FCCBB81FF61}" name="Participante" dataDxfId="8">
      <calculatedColumnFormula>+LEFT(Tabla1[[#This Row],[participant]],LEN(Tabla1[[#This Row],[participant]])-1)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13"/>
  <sheetViews>
    <sheetView workbookViewId="0">
      <selection activeCell="A11" sqref="A11"/>
    </sheetView>
  </sheetViews>
  <sheetFormatPr baseColWidth="10" defaultRowHeight="14.4" x14ac:dyDescent="0.55000000000000004"/>
  <cols>
    <col min="1" max="1" width="16.26171875" bestFit="1" customWidth="1"/>
    <col min="2" max="2" width="20.734375" bestFit="1" customWidth="1"/>
    <col min="3" max="3" width="3.89453125" hidden="1" customWidth="1"/>
    <col min="4" max="4" width="6.62890625" bestFit="1" customWidth="1"/>
    <col min="5" max="5" width="10.47265625" bestFit="1" customWidth="1"/>
    <col min="6" max="6" width="5.47265625" bestFit="1" customWidth="1"/>
    <col min="7" max="7" width="6.62890625" bestFit="1" customWidth="1"/>
    <col min="8" max="8" width="7.5234375" bestFit="1" customWidth="1"/>
    <col min="9" max="9" width="6" bestFit="1" customWidth="1"/>
    <col min="10" max="10" width="9.7890625" bestFit="1" customWidth="1"/>
    <col min="11" max="11" width="9.15625" bestFit="1" customWidth="1"/>
    <col min="12" max="12" width="4.15625" bestFit="1" customWidth="1"/>
    <col min="13" max="13" width="6.62890625" bestFit="1" customWidth="1"/>
    <col min="14" max="14" width="10.47265625" bestFit="1" customWidth="1"/>
    <col min="15" max="15" width="5.47265625" bestFit="1" customWidth="1"/>
    <col min="16" max="16" width="6.62890625" bestFit="1" customWidth="1"/>
    <col min="17" max="17" width="7.5234375" bestFit="1" customWidth="1"/>
    <col min="18" max="18" width="6.7890625" bestFit="1" customWidth="1"/>
    <col min="19" max="19" width="10.578125" bestFit="1" customWidth="1"/>
    <col min="20" max="20" width="7.5234375" bestFit="1" customWidth="1"/>
    <col min="21" max="21" width="7.3125" bestFit="1" customWidth="1"/>
    <col min="22" max="22" width="11.1015625" bestFit="1" customWidth="1"/>
  </cols>
  <sheetData>
    <row r="3" spans="1:22" x14ac:dyDescent="0.55000000000000004">
      <c r="B3" s="1" t="s">
        <v>128</v>
      </c>
    </row>
    <row r="4" spans="1:22" x14ac:dyDescent="0.55000000000000004">
      <c r="B4" t="s">
        <v>146</v>
      </c>
      <c r="H4" t="s">
        <v>147</v>
      </c>
      <c r="I4" t="s">
        <v>148</v>
      </c>
      <c r="J4" t="s">
        <v>149</v>
      </c>
      <c r="K4" t="s">
        <v>172</v>
      </c>
      <c r="Q4" t="s">
        <v>173</v>
      </c>
      <c r="R4" t="s">
        <v>174</v>
      </c>
      <c r="S4" t="s">
        <v>175</v>
      </c>
      <c r="T4" t="s">
        <v>137</v>
      </c>
      <c r="U4" t="s">
        <v>140</v>
      </c>
      <c r="V4" t="s">
        <v>142</v>
      </c>
    </row>
    <row r="5" spans="1:22" x14ac:dyDescent="0.55000000000000004">
      <c r="B5" t="s">
        <v>129</v>
      </c>
      <c r="E5" t="s">
        <v>130</v>
      </c>
      <c r="K5" t="s">
        <v>129</v>
      </c>
      <c r="N5" t="s">
        <v>130</v>
      </c>
    </row>
    <row r="6" spans="1:22" x14ac:dyDescent="0.55000000000000004">
      <c r="A6" s="1" t="s">
        <v>52</v>
      </c>
      <c r="B6" t="s">
        <v>134</v>
      </c>
      <c r="C6" s="6" t="s">
        <v>135</v>
      </c>
      <c r="D6" t="s">
        <v>136</v>
      </c>
      <c r="E6" t="s">
        <v>134</v>
      </c>
      <c r="F6" s="6" t="s">
        <v>135</v>
      </c>
      <c r="G6" t="s">
        <v>136</v>
      </c>
      <c r="K6" t="s">
        <v>134</v>
      </c>
      <c r="L6" s="6" t="s">
        <v>135</v>
      </c>
      <c r="M6" t="s">
        <v>136</v>
      </c>
      <c r="N6" t="s">
        <v>134</v>
      </c>
      <c r="O6" s="6" t="s">
        <v>135</v>
      </c>
      <c r="P6" t="s">
        <v>136</v>
      </c>
    </row>
    <row r="7" spans="1:22" x14ac:dyDescent="0.55000000000000004">
      <c r="A7" s="2" t="s">
        <v>144</v>
      </c>
      <c r="B7" s="5">
        <v>0.99571428571428566</v>
      </c>
      <c r="C7" s="6"/>
      <c r="D7" s="5">
        <v>4.2857142857142859E-3</v>
      </c>
      <c r="E7" s="5">
        <v>0.91333333333333333</v>
      </c>
      <c r="F7" s="6">
        <v>0.55980662446313167</v>
      </c>
      <c r="G7" s="5">
        <v>8.666666666666667E-2</v>
      </c>
      <c r="H7" s="5">
        <v>0.97099999999999997</v>
      </c>
      <c r="I7" s="6">
        <v>0.55980662446313145</v>
      </c>
      <c r="J7" s="5">
        <v>2.9000000000000001E-2</v>
      </c>
      <c r="K7" s="5">
        <v>0.99571428571428566</v>
      </c>
      <c r="L7" s="6"/>
      <c r="M7" s="5">
        <v>4.2857142857142859E-3</v>
      </c>
      <c r="N7" s="5">
        <v>0.91333333333333333</v>
      </c>
      <c r="O7" s="6">
        <v>0.55980662446313167</v>
      </c>
      <c r="P7" s="5">
        <v>8.666666666666667E-2</v>
      </c>
      <c r="Q7" s="5">
        <v>0.97099999999999997</v>
      </c>
      <c r="R7" s="6">
        <v>0.55980662446313145</v>
      </c>
      <c r="S7" s="5">
        <v>2.9000000000000001E-2</v>
      </c>
      <c r="T7" s="5">
        <v>0.97099999999999997</v>
      </c>
      <c r="U7" s="6">
        <v>0.55980662446313145</v>
      </c>
      <c r="V7" s="5">
        <v>2.9000000000000001E-2</v>
      </c>
    </row>
    <row r="8" spans="1:22" x14ac:dyDescent="0.55000000000000004">
      <c r="A8" s="4" t="s">
        <v>160</v>
      </c>
      <c r="B8" s="5">
        <v>1</v>
      </c>
      <c r="C8" s="6"/>
      <c r="D8" s="5">
        <v>0</v>
      </c>
      <c r="E8" s="5">
        <v>1</v>
      </c>
      <c r="F8" s="6">
        <v>0.5595223298762334</v>
      </c>
      <c r="G8" s="5">
        <v>0</v>
      </c>
      <c r="H8" s="5">
        <v>1</v>
      </c>
      <c r="I8" s="6">
        <v>0.5595223298762334</v>
      </c>
      <c r="J8" s="5">
        <v>0</v>
      </c>
      <c r="K8" s="5">
        <v>1</v>
      </c>
      <c r="L8" s="6"/>
      <c r="M8" s="5">
        <v>0</v>
      </c>
      <c r="N8" s="5">
        <v>1</v>
      </c>
      <c r="O8" s="6">
        <v>0.5595223298762334</v>
      </c>
      <c r="P8" s="5">
        <v>0</v>
      </c>
      <c r="Q8" s="5">
        <v>1</v>
      </c>
      <c r="R8" s="6">
        <v>0.5595223298762334</v>
      </c>
      <c r="S8" s="5">
        <v>0</v>
      </c>
      <c r="T8" s="5">
        <v>1</v>
      </c>
      <c r="U8" s="6">
        <v>0.55952232987623352</v>
      </c>
      <c r="V8" s="5">
        <v>0</v>
      </c>
    </row>
    <row r="9" spans="1:22" x14ac:dyDescent="0.55000000000000004">
      <c r="A9" s="4" t="s">
        <v>153</v>
      </c>
      <c r="B9" s="5">
        <v>0.99285714285714288</v>
      </c>
      <c r="C9" s="6"/>
      <c r="D9" s="5">
        <v>7.1428571428571426E-3</v>
      </c>
      <c r="E9" s="5">
        <v>0.93333333333333335</v>
      </c>
      <c r="F9" s="6">
        <v>0.6087788167060536</v>
      </c>
      <c r="G9" s="5">
        <v>6.6666666666666666E-2</v>
      </c>
      <c r="H9" s="5">
        <v>0.97499999999999998</v>
      </c>
      <c r="I9" s="6">
        <v>0.6087788167060536</v>
      </c>
      <c r="J9" s="5">
        <v>2.5000000000000001E-2</v>
      </c>
      <c r="K9" s="5">
        <v>0.99285714285714288</v>
      </c>
      <c r="L9" s="6"/>
      <c r="M9" s="5">
        <v>7.1428571428571426E-3</v>
      </c>
      <c r="N9" s="5">
        <v>0.93333333333333335</v>
      </c>
      <c r="O9" s="6">
        <v>0.6087788167060536</v>
      </c>
      <c r="P9" s="5">
        <v>6.6666666666666666E-2</v>
      </c>
      <c r="Q9" s="5">
        <v>0.97499999999999998</v>
      </c>
      <c r="R9" s="6">
        <v>0.6087788167060536</v>
      </c>
      <c r="S9" s="5">
        <v>2.5000000000000001E-2</v>
      </c>
      <c r="T9" s="5">
        <v>0.97499999999999998</v>
      </c>
      <c r="U9" s="6">
        <v>0.60877881670605338</v>
      </c>
      <c r="V9" s="5">
        <v>2.5000000000000001E-2</v>
      </c>
    </row>
    <row r="10" spans="1:22" x14ac:dyDescent="0.55000000000000004">
      <c r="A10" s="4" t="s">
        <v>152</v>
      </c>
      <c r="B10" s="5">
        <v>0.98571428571428577</v>
      </c>
      <c r="C10" s="6"/>
      <c r="D10" s="5">
        <v>1.4285714285714285E-2</v>
      </c>
      <c r="E10" s="5">
        <v>0.9</v>
      </c>
      <c r="F10" s="6">
        <v>0.56612014639429642</v>
      </c>
      <c r="G10" s="5">
        <v>0.1</v>
      </c>
      <c r="H10" s="5">
        <v>0.96</v>
      </c>
      <c r="I10" s="6">
        <v>0.56612014639429642</v>
      </c>
      <c r="J10" s="5">
        <v>0.04</v>
      </c>
      <c r="K10" s="5">
        <v>0.98571428571428577</v>
      </c>
      <c r="L10" s="6"/>
      <c r="M10" s="5">
        <v>1.4285714285714285E-2</v>
      </c>
      <c r="N10" s="5">
        <v>0.9</v>
      </c>
      <c r="O10" s="6">
        <v>0.56612014639429642</v>
      </c>
      <c r="P10" s="5">
        <v>0.1</v>
      </c>
      <c r="Q10" s="5">
        <v>0.96</v>
      </c>
      <c r="R10" s="6">
        <v>0.56612014639429642</v>
      </c>
      <c r="S10" s="5">
        <v>0.04</v>
      </c>
      <c r="T10" s="5">
        <v>0.96</v>
      </c>
      <c r="U10" s="6">
        <v>0.56612014639429631</v>
      </c>
      <c r="V10" s="5">
        <v>0.04</v>
      </c>
    </row>
    <row r="11" spans="1:22" x14ac:dyDescent="0.55000000000000004">
      <c r="A11" s="4" t="s">
        <v>164</v>
      </c>
      <c r="B11" s="5">
        <v>1</v>
      </c>
      <c r="C11" s="6"/>
      <c r="D11" s="5">
        <v>0</v>
      </c>
      <c r="E11" s="5">
        <v>1</v>
      </c>
      <c r="F11" s="6">
        <v>0.48460975061173334</v>
      </c>
      <c r="G11" s="5">
        <v>0</v>
      </c>
      <c r="H11" s="5">
        <v>1</v>
      </c>
      <c r="I11" s="6">
        <v>0.48460975061173334</v>
      </c>
      <c r="J11" s="5">
        <v>0</v>
      </c>
      <c r="K11" s="5">
        <v>1</v>
      </c>
      <c r="L11" s="6"/>
      <c r="M11" s="5">
        <v>0</v>
      </c>
      <c r="N11" s="5">
        <v>1</v>
      </c>
      <c r="O11" s="6">
        <v>0.48460975061173334</v>
      </c>
      <c r="P11" s="5">
        <v>0</v>
      </c>
      <c r="Q11" s="5">
        <v>1</v>
      </c>
      <c r="R11" s="6">
        <v>0.48460975061173334</v>
      </c>
      <c r="S11" s="5">
        <v>0</v>
      </c>
      <c r="T11" s="5">
        <v>1</v>
      </c>
      <c r="U11" s="6">
        <v>0.48460975061173339</v>
      </c>
      <c r="V11" s="5">
        <v>0</v>
      </c>
    </row>
    <row r="12" spans="1:22" x14ac:dyDescent="0.55000000000000004">
      <c r="A12" s="4" t="s">
        <v>165</v>
      </c>
      <c r="B12" s="5">
        <v>1</v>
      </c>
      <c r="C12" s="6"/>
      <c r="D12" s="5">
        <v>0</v>
      </c>
      <c r="E12" s="5">
        <v>0.73333333333333328</v>
      </c>
      <c r="F12" s="6">
        <v>0.59265883256338625</v>
      </c>
      <c r="G12" s="5">
        <v>0.26666666666666666</v>
      </c>
      <c r="H12" s="5">
        <v>0.92</v>
      </c>
      <c r="I12" s="6">
        <v>0.59265883256338625</v>
      </c>
      <c r="J12" s="5">
        <v>0.08</v>
      </c>
      <c r="K12" s="5">
        <v>1</v>
      </c>
      <c r="L12" s="6"/>
      <c r="M12" s="5">
        <v>0</v>
      </c>
      <c r="N12" s="5">
        <v>0.73333333333333328</v>
      </c>
      <c r="O12" s="6">
        <v>0.59265883256338625</v>
      </c>
      <c r="P12" s="5">
        <v>0.26666666666666666</v>
      </c>
      <c r="Q12" s="5">
        <v>0.92</v>
      </c>
      <c r="R12" s="6">
        <v>0.59265883256338625</v>
      </c>
      <c r="S12" s="5">
        <v>0.08</v>
      </c>
      <c r="T12" s="5">
        <v>0.92</v>
      </c>
      <c r="U12" s="6">
        <v>0.59265883256338658</v>
      </c>
      <c r="V12" s="5">
        <v>0.08</v>
      </c>
    </row>
    <row r="13" spans="1:22" x14ac:dyDescent="0.55000000000000004">
      <c r="A13" s="2" t="s">
        <v>53</v>
      </c>
      <c r="B13" s="5">
        <v>0.99571428571428566</v>
      </c>
      <c r="C13" s="6"/>
      <c r="D13" s="5">
        <v>4.2857142857142859E-3</v>
      </c>
      <c r="E13" s="5">
        <v>0.91333333333333333</v>
      </c>
      <c r="F13" s="6">
        <v>0.55980662446313167</v>
      </c>
      <c r="G13" s="5">
        <v>8.666666666666667E-2</v>
      </c>
      <c r="H13" s="5">
        <v>0.97099999999999997</v>
      </c>
      <c r="I13" s="6">
        <v>0.55980662446313145</v>
      </c>
      <c r="J13" s="5">
        <v>2.9000000000000001E-2</v>
      </c>
      <c r="K13" s="5">
        <v>0.99571428571428566</v>
      </c>
      <c r="L13" s="6"/>
      <c r="M13" s="5">
        <v>4.2857142857142859E-3</v>
      </c>
      <c r="N13" s="5">
        <v>0.91333333333333333</v>
      </c>
      <c r="O13" s="6">
        <v>0.55980662446313167</v>
      </c>
      <c r="P13" s="5">
        <v>8.666666666666667E-2</v>
      </c>
      <c r="Q13" s="5">
        <v>0.97099999999999997</v>
      </c>
      <c r="R13" s="6">
        <v>0.55980662446313145</v>
      </c>
      <c r="S13" s="5">
        <v>2.9000000000000001E-2</v>
      </c>
      <c r="T13" s="5">
        <v>0.97099999999999997</v>
      </c>
      <c r="U13" s="6">
        <v>0.55980662446313145</v>
      </c>
      <c r="V13" s="5">
        <v>2.9000000000000001E-2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V11"/>
  <sheetViews>
    <sheetView tabSelected="1" zoomScale="60" zoomScaleNormal="60" workbookViewId="0">
      <selection activeCell="D12" sqref="D12"/>
    </sheetView>
  </sheetViews>
  <sheetFormatPr baseColWidth="10" defaultRowHeight="14.4" x14ac:dyDescent="0.55000000000000004"/>
  <cols>
    <col min="1" max="1" width="23.734375" bestFit="1" customWidth="1"/>
    <col min="2" max="2" width="29.9453125" bestFit="1" customWidth="1"/>
    <col min="3" max="3" width="6.89453125" bestFit="1" customWidth="1"/>
    <col min="4" max="4" width="10.20703125" bestFit="1" customWidth="1"/>
    <col min="5" max="5" width="14.26171875" bestFit="1" customWidth="1"/>
    <col min="6" max="6" width="8.20703125" bestFit="1" customWidth="1"/>
    <col min="7" max="7" width="10.20703125" bestFit="1" customWidth="1"/>
    <col min="8" max="8" width="13.89453125" bestFit="1" customWidth="1"/>
    <col min="9" max="9" width="13.62890625" bestFit="1" customWidth="1"/>
    <col min="10" max="10" width="18.89453125" bestFit="1" customWidth="1"/>
    <col min="11" max="11" width="12.9453125" bestFit="1" customWidth="1"/>
    <col min="12" max="12" width="6.89453125" bestFit="1" customWidth="1"/>
    <col min="13" max="13" width="10.20703125" bestFit="1" customWidth="1"/>
    <col min="14" max="14" width="14.26171875" bestFit="1" customWidth="1"/>
    <col min="15" max="15" width="7.68359375" bestFit="1" customWidth="1"/>
    <col min="16" max="16" width="10.20703125" bestFit="1" customWidth="1"/>
    <col min="17" max="17" width="14.9453125" bestFit="1" customWidth="1"/>
    <col min="18" max="18" width="14.7890625" bestFit="1" customWidth="1"/>
    <col min="19" max="19" width="20.05078125" bestFit="1" customWidth="1"/>
    <col min="20" max="20" width="12.9453125" bestFit="1" customWidth="1"/>
    <col min="21" max="21" width="6.89453125" bestFit="1" customWidth="1"/>
    <col min="22" max="22" width="10.20703125" bestFit="1" customWidth="1"/>
    <col min="23" max="23" width="14.26171875" bestFit="1" customWidth="1"/>
    <col min="24" max="24" width="8.20703125" bestFit="1" customWidth="1"/>
    <col min="25" max="25" width="10.20703125" bestFit="1" customWidth="1"/>
    <col min="26" max="26" width="12.578125" bestFit="1" customWidth="1"/>
    <col min="27" max="27" width="12.3125" bestFit="1" customWidth="1"/>
    <col min="28" max="28" width="17.41796875" bestFit="1" customWidth="1"/>
    <col min="29" max="29" width="12.9453125" bestFit="1" customWidth="1"/>
    <col min="30" max="30" width="6.89453125" bestFit="1" customWidth="1"/>
    <col min="31" max="31" width="10.20703125" bestFit="1" customWidth="1"/>
    <col min="32" max="32" width="14.26171875" bestFit="1" customWidth="1"/>
    <col min="33" max="33" width="8.20703125" bestFit="1" customWidth="1"/>
    <col min="34" max="34" width="10.20703125" bestFit="1" customWidth="1"/>
    <col min="35" max="35" width="16.1015625" bestFit="1" customWidth="1"/>
    <col min="36" max="36" width="15.83984375" bestFit="1" customWidth="1"/>
    <col min="37" max="37" width="21.1015625" bestFit="1" customWidth="1"/>
    <col min="38" max="38" width="12.9453125" bestFit="1" customWidth="1"/>
    <col min="39" max="39" width="6.89453125" bestFit="1" customWidth="1"/>
    <col min="40" max="40" width="10.20703125" bestFit="1" customWidth="1"/>
    <col min="41" max="41" width="14.26171875" bestFit="1" customWidth="1"/>
    <col min="42" max="42" width="8.20703125" bestFit="1" customWidth="1"/>
    <col min="43" max="43" width="10.20703125" bestFit="1" customWidth="1"/>
    <col min="44" max="44" width="11.5234375" bestFit="1" customWidth="1"/>
    <col min="45" max="45" width="11.26171875" bestFit="1" customWidth="1"/>
    <col min="46" max="46" width="16.26171875" bestFit="1" customWidth="1"/>
    <col min="47" max="47" width="9.9453125" bestFit="1" customWidth="1"/>
    <col min="48" max="48" width="9.68359375" bestFit="1" customWidth="1"/>
    <col min="49" max="49" width="14.7890625" bestFit="1" customWidth="1"/>
    <col min="50" max="50" width="12.9453125" bestFit="1" customWidth="1"/>
    <col min="51" max="51" width="6.89453125" bestFit="1" customWidth="1"/>
    <col min="52" max="52" width="10.20703125" bestFit="1" customWidth="1"/>
    <col min="53" max="53" width="14.26171875" bestFit="1" customWidth="1"/>
    <col min="54" max="54" width="8.20703125" bestFit="1" customWidth="1"/>
    <col min="55" max="55" width="10.20703125" bestFit="1" customWidth="1"/>
    <col min="56" max="56" width="13.89453125" bestFit="1" customWidth="1"/>
    <col min="57" max="57" width="13.62890625" bestFit="1" customWidth="1"/>
    <col min="58" max="58" width="18.89453125" bestFit="1" customWidth="1"/>
    <col min="59" max="59" width="12.9453125" bestFit="1" customWidth="1"/>
    <col min="60" max="60" width="6.89453125" bestFit="1" customWidth="1"/>
    <col min="61" max="61" width="10.20703125" bestFit="1" customWidth="1"/>
    <col min="62" max="62" width="14.26171875" bestFit="1" customWidth="1"/>
    <col min="63" max="63" width="7.68359375" bestFit="1" customWidth="1"/>
    <col min="64" max="64" width="10.20703125" bestFit="1" customWidth="1"/>
    <col min="65" max="65" width="14.9453125" bestFit="1" customWidth="1"/>
    <col min="66" max="66" width="14.7890625" bestFit="1" customWidth="1"/>
    <col min="67" max="67" width="20.05078125" bestFit="1" customWidth="1"/>
    <col min="68" max="68" width="12.9453125" bestFit="1" customWidth="1"/>
    <col min="69" max="69" width="6.89453125" bestFit="1" customWidth="1"/>
    <col min="70" max="70" width="10.20703125" bestFit="1" customWidth="1"/>
    <col min="71" max="71" width="14.26171875" bestFit="1" customWidth="1"/>
    <col min="72" max="72" width="8.20703125" bestFit="1" customWidth="1"/>
    <col min="73" max="73" width="10.20703125" bestFit="1" customWidth="1"/>
    <col min="74" max="74" width="12.578125" bestFit="1" customWidth="1"/>
    <col min="75" max="75" width="12.3125" bestFit="1" customWidth="1"/>
    <col min="76" max="76" width="17.41796875" bestFit="1" customWidth="1"/>
    <col min="77" max="77" width="12.9453125" bestFit="1" customWidth="1"/>
    <col min="78" max="78" width="6.89453125" bestFit="1" customWidth="1"/>
    <col min="79" max="79" width="10.20703125" bestFit="1" customWidth="1"/>
    <col min="80" max="80" width="14.26171875" bestFit="1" customWidth="1"/>
    <col min="81" max="81" width="8.20703125" bestFit="1" customWidth="1"/>
    <col min="82" max="82" width="10.20703125" bestFit="1" customWidth="1"/>
    <col min="83" max="83" width="16.1015625" bestFit="1" customWidth="1"/>
    <col min="84" max="84" width="15.83984375" bestFit="1" customWidth="1"/>
    <col min="85" max="85" width="21.1015625" bestFit="1" customWidth="1"/>
    <col min="86" max="86" width="12.9453125" bestFit="1" customWidth="1"/>
    <col min="87" max="87" width="6.89453125" bestFit="1" customWidth="1"/>
    <col min="88" max="88" width="10.20703125" bestFit="1" customWidth="1"/>
    <col min="89" max="89" width="14.26171875" bestFit="1" customWidth="1"/>
    <col min="90" max="90" width="8.20703125" bestFit="1" customWidth="1"/>
    <col min="91" max="91" width="10.20703125" bestFit="1" customWidth="1"/>
    <col min="92" max="92" width="11.5234375" bestFit="1" customWidth="1"/>
    <col min="93" max="93" width="11.26171875" bestFit="1" customWidth="1"/>
    <col min="94" max="94" width="16.26171875" bestFit="1" customWidth="1"/>
    <col min="95" max="95" width="11.5234375" bestFit="1" customWidth="1"/>
    <col min="96" max="96" width="11.26171875" bestFit="1" customWidth="1"/>
    <col min="97" max="97" width="16.26171875" bestFit="1" customWidth="1"/>
    <col min="98" max="98" width="11.89453125" bestFit="1" customWidth="1"/>
    <col min="99" max="99" width="11.62890625" bestFit="1" customWidth="1"/>
    <col min="100" max="100" width="16.7890625" bestFit="1" customWidth="1"/>
  </cols>
  <sheetData>
    <row r="3" spans="1:100" x14ac:dyDescent="0.55000000000000004">
      <c r="B3" s="1" t="s">
        <v>128</v>
      </c>
    </row>
    <row r="4" spans="1:100" x14ac:dyDescent="0.55000000000000004">
      <c r="B4" t="s">
        <v>146</v>
      </c>
      <c r="AU4" t="s">
        <v>147</v>
      </c>
      <c r="AV4" t="s">
        <v>148</v>
      </c>
      <c r="AW4" t="s">
        <v>149</v>
      </c>
      <c r="AX4" t="s">
        <v>172</v>
      </c>
      <c r="CQ4" t="s">
        <v>173</v>
      </c>
      <c r="CR4" t="s">
        <v>174</v>
      </c>
      <c r="CS4" t="s">
        <v>175</v>
      </c>
      <c r="CT4" t="s">
        <v>137</v>
      </c>
      <c r="CU4" t="s">
        <v>140</v>
      </c>
      <c r="CV4" t="s">
        <v>142</v>
      </c>
    </row>
    <row r="5" spans="1:100" x14ac:dyDescent="0.55000000000000004">
      <c r="B5" t="s">
        <v>160</v>
      </c>
      <c r="H5" t="s">
        <v>161</v>
      </c>
      <c r="I5" t="s">
        <v>162</v>
      </c>
      <c r="J5" t="s">
        <v>163</v>
      </c>
      <c r="K5" t="s">
        <v>153</v>
      </c>
      <c r="Q5" t="s">
        <v>157</v>
      </c>
      <c r="R5" t="s">
        <v>158</v>
      </c>
      <c r="S5" t="s">
        <v>159</v>
      </c>
      <c r="T5" t="s">
        <v>152</v>
      </c>
      <c r="Z5" t="s">
        <v>154</v>
      </c>
      <c r="AA5" t="s">
        <v>155</v>
      </c>
      <c r="AB5" t="s">
        <v>156</v>
      </c>
      <c r="AC5" t="s">
        <v>164</v>
      </c>
      <c r="AI5" t="s">
        <v>166</v>
      </c>
      <c r="AJ5" t="s">
        <v>167</v>
      </c>
      <c r="AK5" t="s">
        <v>168</v>
      </c>
      <c r="AL5" t="s">
        <v>165</v>
      </c>
      <c r="AR5" t="s">
        <v>169</v>
      </c>
      <c r="AS5" t="s">
        <v>170</v>
      </c>
      <c r="AT5" t="s">
        <v>171</v>
      </c>
      <c r="AX5" t="s">
        <v>160</v>
      </c>
      <c r="BD5" t="s">
        <v>161</v>
      </c>
      <c r="BE5" t="s">
        <v>162</v>
      </c>
      <c r="BF5" t="s">
        <v>163</v>
      </c>
      <c r="BG5" t="s">
        <v>153</v>
      </c>
      <c r="BM5" t="s">
        <v>157</v>
      </c>
      <c r="BN5" t="s">
        <v>158</v>
      </c>
      <c r="BO5" t="s">
        <v>159</v>
      </c>
      <c r="BP5" t="s">
        <v>152</v>
      </c>
      <c r="BV5" t="s">
        <v>154</v>
      </c>
      <c r="BW5" t="s">
        <v>155</v>
      </c>
      <c r="BX5" t="s">
        <v>156</v>
      </c>
      <c r="BY5" t="s">
        <v>164</v>
      </c>
      <c r="CE5" t="s">
        <v>166</v>
      </c>
      <c r="CF5" t="s">
        <v>167</v>
      </c>
      <c r="CG5" t="s">
        <v>168</v>
      </c>
      <c r="CH5" t="s">
        <v>165</v>
      </c>
      <c r="CN5" t="s">
        <v>169</v>
      </c>
      <c r="CO5" t="s">
        <v>170</v>
      </c>
      <c r="CP5" t="s">
        <v>171</v>
      </c>
    </row>
    <row r="6" spans="1:100" x14ac:dyDescent="0.55000000000000004">
      <c r="B6" t="s">
        <v>129</v>
      </c>
      <c r="E6" t="s">
        <v>130</v>
      </c>
      <c r="K6" t="s">
        <v>129</v>
      </c>
      <c r="N6" t="s">
        <v>130</v>
      </c>
      <c r="T6" t="s">
        <v>129</v>
      </c>
      <c r="W6" t="s">
        <v>130</v>
      </c>
      <c r="AC6" t="s">
        <v>129</v>
      </c>
      <c r="AF6" t="s">
        <v>130</v>
      </c>
      <c r="AL6" t="s">
        <v>129</v>
      </c>
      <c r="AO6" t="s">
        <v>130</v>
      </c>
      <c r="AX6" t="s">
        <v>129</v>
      </c>
      <c r="BA6" t="s">
        <v>130</v>
      </c>
      <c r="BG6" t="s">
        <v>129</v>
      </c>
      <c r="BJ6" t="s">
        <v>130</v>
      </c>
      <c r="BP6" t="s">
        <v>129</v>
      </c>
      <c r="BS6" t="s">
        <v>130</v>
      </c>
      <c r="BY6" t="s">
        <v>129</v>
      </c>
      <c r="CB6" t="s">
        <v>130</v>
      </c>
      <c r="CH6" t="s">
        <v>129</v>
      </c>
      <c r="CK6" t="s">
        <v>130</v>
      </c>
    </row>
    <row r="7" spans="1:100" x14ac:dyDescent="0.55000000000000004">
      <c r="A7" s="1" t="s">
        <v>52</v>
      </c>
      <c r="B7" t="s">
        <v>134</v>
      </c>
      <c r="C7" s="6" t="s">
        <v>135</v>
      </c>
      <c r="D7" t="s">
        <v>136</v>
      </c>
      <c r="E7" t="s">
        <v>134</v>
      </c>
      <c r="F7" s="6" t="s">
        <v>135</v>
      </c>
      <c r="G7" t="s">
        <v>136</v>
      </c>
      <c r="K7" t="s">
        <v>134</v>
      </c>
      <c r="L7" s="6" t="s">
        <v>135</v>
      </c>
      <c r="M7" t="s">
        <v>136</v>
      </c>
      <c r="N7" t="s">
        <v>134</v>
      </c>
      <c r="O7" s="6" t="s">
        <v>135</v>
      </c>
      <c r="P7" t="s">
        <v>136</v>
      </c>
      <c r="T7" t="s">
        <v>134</v>
      </c>
      <c r="U7" s="6" t="s">
        <v>135</v>
      </c>
      <c r="V7" t="s">
        <v>136</v>
      </c>
      <c r="W7" t="s">
        <v>134</v>
      </c>
      <c r="X7" s="6" t="s">
        <v>135</v>
      </c>
      <c r="Y7" t="s">
        <v>136</v>
      </c>
      <c r="AC7" t="s">
        <v>134</v>
      </c>
      <c r="AD7" s="6" t="s">
        <v>135</v>
      </c>
      <c r="AE7" t="s">
        <v>136</v>
      </c>
      <c r="AF7" t="s">
        <v>134</v>
      </c>
      <c r="AG7" s="6" t="s">
        <v>135</v>
      </c>
      <c r="AH7" t="s">
        <v>136</v>
      </c>
      <c r="AL7" t="s">
        <v>134</v>
      </c>
      <c r="AM7" s="6" t="s">
        <v>135</v>
      </c>
      <c r="AN7" t="s">
        <v>136</v>
      </c>
      <c r="AO7" t="s">
        <v>134</v>
      </c>
      <c r="AP7" s="6" t="s">
        <v>135</v>
      </c>
      <c r="AQ7" t="s">
        <v>136</v>
      </c>
      <c r="AX7" t="s">
        <v>134</v>
      </c>
      <c r="AY7" s="6" t="s">
        <v>135</v>
      </c>
      <c r="AZ7" t="s">
        <v>136</v>
      </c>
      <c r="BA7" t="s">
        <v>134</v>
      </c>
      <c r="BB7" s="6" t="s">
        <v>135</v>
      </c>
      <c r="BC7" t="s">
        <v>136</v>
      </c>
      <c r="BG7" t="s">
        <v>134</v>
      </c>
      <c r="BH7" s="6" t="s">
        <v>135</v>
      </c>
      <c r="BI7" t="s">
        <v>136</v>
      </c>
      <c r="BJ7" t="s">
        <v>134</v>
      </c>
      <c r="BK7" s="6" t="s">
        <v>135</v>
      </c>
      <c r="BL7" t="s">
        <v>136</v>
      </c>
      <c r="BP7" t="s">
        <v>134</v>
      </c>
      <c r="BQ7" s="6" t="s">
        <v>135</v>
      </c>
      <c r="BR7" t="s">
        <v>136</v>
      </c>
      <c r="BS7" t="s">
        <v>134</v>
      </c>
      <c r="BT7" s="6" t="s">
        <v>135</v>
      </c>
      <c r="BU7" t="s">
        <v>136</v>
      </c>
      <c r="BY7" t="s">
        <v>134</v>
      </c>
      <c r="BZ7" s="6" t="s">
        <v>135</v>
      </c>
      <c r="CA7" t="s">
        <v>136</v>
      </c>
      <c r="CB7" t="s">
        <v>134</v>
      </c>
      <c r="CC7" s="6" t="s">
        <v>135</v>
      </c>
      <c r="CD7" t="s">
        <v>136</v>
      </c>
      <c r="CH7" t="s">
        <v>134</v>
      </c>
      <c r="CI7" s="6" t="s">
        <v>135</v>
      </c>
      <c r="CJ7" t="s">
        <v>136</v>
      </c>
      <c r="CK7" t="s">
        <v>134</v>
      </c>
      <c r="CL7" s="6" t="s">
        <v>135</v>
      </c>
      <c r="CM7" t="s">
        <v>136</v>
      </c>
    </row>
    <row r="8" spans="1:100" x14ac:dyDescent="0.55000000000000004">
      <c r="A8" s="2" t="s">
        <v>144</v>
      </c>
      <c r="B8" s="5">
        <v>1</v>
      </c>
      <c r="C8" s="6"/>
      <c r="D8" s="5">
        <v>0</v>
      </c>
      <c r="E8" s="5">
        <v>1</v>
      </c>
      <c r="F8" s="6">
        <v>0.5595223298762334</v>
      </c>
      <c r="G8" s="5">
        <v>0</v>
      </c>
      <c r="H8" s="5">
        <v>1</v>
      </c>
      <c r="I8" s="6">
        <v>0.5595223298762334</v>
      </c>
      <c r="J8" s="5">
        <v>0</v>
      </c>
      <c r="K8" s="5">
        <v>0.99285714285714288</v>
      </c>
      <c r="L8" s="6"/>
      <c r="M8" s="5">
        <v>7.1428571428571426E-3</v>
      </c>
      <c r="N8" s="5">
        <v>0.93333333333333335</v>
      </c>
      <c r="O8" s="6">
        <v>0.6087788167060536</v>
      </c>
      <c r="P8" s="5">
        <v>6.6666666666666666E-2</v>
      </c>
      <c r="Q8" s="5">
        <v>0.97499999999999998</v>
      </c>
      <c r="R8" s="6">
        <v>0.6087788167060536</v>
      </c>
      <c r="S8" s="5">
        <v>2.5000000000000001E-2</v>
      </c>
      <c r="T8" s="5">
        <v>0.98571428571428577</v>
      </c>
      <c r="U8" s="6"/>
      <c r="V8" s="5">
        <v>1.4285714285714285E-2</v>
      </c>
      <c r="W8" s="5">
        <v>0.9</v>
      </c>
      <c r="X8" s="6">
        <v>0.56612014639429642</v>
      </c>
      <c r="Y8" s="5">
        <v>0.1</v>
      </c>
      <c r="Z8" s="5">
        <v>0.96</v>
      </c>
      <c r="AA8" s="6">
        <v>0.56612014639429642</v>
      </c>
      <c r="AB8" s="5">
        <v>0.04</v>
      </c>
      <c r="AC8" s="5">
        <v>1</v>
      </c>
      <c r="AD8" s="6"/>
      <c r="AE8" s="5">
        <v>0</v>
      </c>
      <c r="AF8" s="5">
        <v>1</v>
      </c>
      <c r="AG8" s="6">
        <v>0.48460975061173334</v>
      </c>
      <c r="AH8" s="5">
        <v>0</v>
      </c>
      <c r="AI8" s="5">
        <v>1</v>
      </c>
      <c r="AJ8" s="6">
        <v>0.48460975061173334</v>
      </c>
      <c r="AK8" s="5">
        <v>0</v>
      </c>
      <c r="AL8" s="5">
        <v>1</v>
      </c>
      <c r="AM8" s="6"/>
      <c r="AN8" s="5">
        <v>0</v>
      </c>
      <c r="AO8" s="5">
        <v>0.73333333333333328</v>
      </c>
      <c r="AP8" s="6">
        <v>0.59265883256338625</v>
      </c>
      <c r="AQ8" s="5">
        <v>0.26666666666666666</v>
      </c>
      <c r="AR8" s="5">
        <v>0.92</v>
      </c>
      <c r="AS8" s="6">
        <v>0.59265883256338625</v>
      </c>
      <c r="AT8" s="5">
        <v>0.08</v>
      </c>
      <c r="AU8" s="5">
        <v>0.97099999999999997</v>
      </c>
      <c r="AV8" s="6">
        <v>0.55980662446313167</v>
      </c>
      <c r="AW8" s="5">
        <v>2.9000000000000001E-2</v>
      </c>
      <c r="AX8" s="5">
        <v>1</v>
      </c>
      <c r="AY8" s="6"/>
      <c r="AZ8" s="5">
        <v>0</v>
      </c>
      <c r="BA8" s="5">
        <v>1</v>
      </c>
      <c r="BB8" s="6">
        <v>0.5595223298762334</v>
      </c>
      <c r="BC8" s="5">
        <v>0</v>
      </c>
      <c r="BD8" s="5">
        <v>1</v>
      </c>
      <c r="BE8" s="6">
        <v>0.5595223298762334</v>
      </c>
      <c r="BF8" s="5">
        <v>0</v>
      </c>
      <c r="BG8" s="5">
        <v>0.99285714285714288</v>
      </c>
      <c r="BH8" s="6"/>
      <c r="BI8" s="5">
        <v>7.1428571428571426E-3</v>
      </c>
      <c r="BJ8" s="5">
        <v>0.93333333333333335</v>
      </c>
      <c r="BK8" s="6">
        <v>0.6087788167060536</v>
      </c>
      <c r="BL8" s="5">
        <v>6.6666666666666666E-2</v>
      </c>
      <c r="BM8" s="5">
        <v>0.97499999999999998</v>
      </c>
      <c r="BN8" s="6">
        <v>0.6087788167060536</v>
      </c>
      <c r="BO8" s="5">
        <v>2.5000000000000001E-2</v>
      </c>
      <c r="BP8" s="5">
        <v>0.98571428571428577</v>
      </c>
      <c r="BQ8" s="6"/>
      <c r="BR8" s="5">
        <v>1.4285714285714285E-2</v>
      </c>
      <c r="BS8" s="5">
        <v>0.9</v>
      </c>
      <c r="BT8" s="6">
        <v>0.56612014639429642</v>
      </c>
      <c r="BU8" s="5">
        <v>0.1</v>
      </c>
      <c r="BV8" s="5">
        <v>0.96</v>
      </c>
      <c r="BW8" s="6">
        <v>0.56612014639429642</v>
      </c>
      <c r="BX8" s="5">
        <v>0.04</v>
      </c>
      <c r="BY8" s="5">
        <v>1</v>
      </c>
      <c r="BZ8" s="6"/>
      <c r="CA8" s="5">
        <v>0</v>
      </c>
      <c r="CB8" s="5">
        <v>1</v>
      </c>
      <c r="CC8" s="6">
        <v>0.48460975061173334</v>
      </c>
      <c r="CD8" s="5">
        <v>0</v>
      </c>
      <c r="CE8" s="5">
        <v>1</v>
      </c>
      <c r="CF8" s="6">
        <v>0.48460975061173334</v>
      </c>
      <c r="CG8" s="5">
        <v>0</v>
      </c>
      <c r="CH8" s="5">
        <v>1</v>
      </c>
      <c r="CI8" s="6"/>
      <c r="CJ8" s="5">
        <v>0</v>
      </c>
      <c r="CK8" s="5">
        <v>0.73333333333333328</v>
      </c>
      <c r="CL8" s="6">
        <v>0.59265883256338625</v>
      </c>
      <c r="CM8" s="5">
        <v>0.26666666666666666</v>
      </c>
      <c r="CN8" s="5">
        <v>0.92</v>
      </c>
      <c r="CO8" s="6">
        <v>0.59265883256338625</v>
      </c>
      <c r="CP8" s="5">
        <v>0.08</v>
      </c>
      <c r="CQ8" s="5">
        <v>0.97099999999999997</v>
      </c>
      <c r="CR8" s="6">
        <v>0.55980662446313167</v>
      </c>
      <c r="CS8" s="5">
        <v>2.9000000000000001E-2</v>
      </c>
      <c r="CT8" s="5">
        <v>0.97099999999999997</v>
      </c>
      <c r="CU8" s="6">
        <v>0.55980662446313079</v>
      </c>
      <c r="CV8" s="5">
        <v>2.9000000000000001E-2</v>
      </c>
    </row>
    <row r="9" spans="1:100" x14ac:dyDescent="0.55000000000000004">
      <c r="A9" s="4" t="s">
        <v>177</v>
      </c>
      <c r="B9" s="5">
        <v>1</v>
      </c>
      <c r="C9" s="6"/>
      <c r="D9" s="5">
        <v>0</v>
      </c>
      <c r="E9" s="5">
        <v>1</v>
      </c>
      <c r="F9" s="6">
        <v>0.5595223298762334</v>
      </c>
      <c r="G9" s="5">
        <v>0</v>
      </c>
      <c r="H9" s="5">
        <v>1</v>
      </c>
      <c r="I9" s="6">
        <v>0.5595223298762334</v>
      </c>
      <c r="J9" s="5">
        <v>0</v>
      </c>
      <c r="K9" s="5">
        <v>0.99285714285714288</v>
      </c>
      <c r="L9" s="6"/>
      <c r="M9" s="5">
        <v>7.1428571428571426E-3</v>
      </c>
      <c r="N9" s="5">
        <v>0.93333333333333335</v>
      </c>
      <c r="O9" s="6">
        <v>0.6087788167060536</v>
      </c>
      <c r="P9" s="5">
        <v>6.6666666666666666E-2</v>
      </c>
      <c r="Q9" s="5">
        <v>0.97499999999999998</v>
      </c>
      <c r="R9" s="6">
        <v>0.6087788167060536</v>
      </c>
      <c r="S9" s="5">
        <v>2.5000000000000001E-2</v>
      </c>
      <c r="T9" s="5">
        <v>0.98571428571428577</v>
      </c>
      <c r="U9" s="6"/>
      <c r="V9" s="5">
        <v>1.4285714285714285E-2</v>
      </c>
      <c r="W9" s="5">
        <v>0.9</v>
      </c>
      <c r="X9" s="6">
        <v>0.56612014639429642</v>
      </c>
      <c r="Y9" s="5">
        <v>0.1</v>
      </c>
      <c r="Z9" s="5">
        <v>0.96</v>
      </c>
      <c r="AA9" s="6">
        <v>0.56612014639429642</v>
      </c>
      <c r="AB9" s="5">
        <v>0.04</v>
      </c>
      <c r="AC9" s="5">
        <v>1</v>
      </c>
      <c r="AD9" s="6"/>
      <c r="AE9" s="5">
        <v>0</v>
      </c>
      <c r="AF9" s="5">
        <v>1</v>
      </c>
      <c r="AG9" s="6">
        <v>0.48460975061173334</v>
      </c>
      <c r="AH9" s="5">
        <v>0</v>
      </c>
      <c r="AI9" s="5">
        <v>1</v>
      </c>
      <c r="AJ9" s="6">
        <v>0.48460975061173334</v>
      </c>
      <c r="AK9" s="5">
        <v>0</v>
      </c>
      <c r="AL9" s="5">
        <v>1</v>
      </c>
      <c r="AM9" s="6"/>
      <c r="AN9" s="5">
        <v>0</v>
      </c>
      <c r="AO9" s="5">
        <v>0.73333333333333328</v>
      </c>
      <c r="AP9" s="6">
        <v>0.59265883256338625</v>
      </c>
      <c r="AQ9" s="5">
        <v>0.26666666666666666</v>
      </c>
      <c r="AR9" s="5">
        <v>0.92</v>
      </c>
      <c r="AS9" s="6">
        <v>0.59265883256338625</v>
      </c>
      <c r="AT9" s="5">
        <v>0.08</v>
      </c>
      <c r="AU9" s="5">
        <v>0.97099999999999997</v>
      </c>
      <c r="AV9" s="6">
        <v>0.55980662446313167</v>
      </c>
      <c r="AW9" s="5">
        <v>2.9000000000000001E-2</v>
      </c>
      <c r="AX9" s="5">
        <v>1</v>
      </c>
      <c r="AY9" s="6"/>
      <c r="AZ9" s="5">
        <v>0</v>
      </c>
      <c r="BA9" s="5">
        <v>1</v>
      </c>
      <c r="BB9" s="6">
        <v>0.5595223298762334</v>
      </c>
      <c r="BC9" s="5">
        <v>0</v>
      </c>
      <c r="BD9" s="5">
        <v>1</v>
      </c>
      <c r="BE9" s="6">
        <v>0.5595223298762334</v>
      </c>
      <c r="BF9" s="5">
        <v>0</v>
      </c>
      <c r="BG9" s="5">
        <v>0.99285714285714288</v>
      </c>
      <c r="BH9" s="6"/>
      <c r="BI9" s="5">
        <v>7.1428571428571426E-3</v>
      </c>
      <c r="BJ9" s="5">
        <v>0.93333333333333335</v>
      </c>
      <c r="BK9" s="6">
        <v>0.6087788167060536</v>
      </c>
      <c r="BL9" s="5">
        <v>6.6666666666666666E-2</v>
      </c>
      <c r="BM9" s="5">
        <v>0.97499999999999998</v>
      </c>
      <c r="BN9" s="6">
        <v>0.6087788167060536</v>
      </c>
      <c r="BO9" s="5">
        <v>2.5000000000000001E-2</v>
      </c>
      <c r="BP9" s="5">
        <v>0.98571428571428577</v>
      </c>
      <c r="BQ9" s="6"/>
      <c r="BR9" s="5">
        <v>1.4285714285714285E-2</v>
      </c>
      <c r="BS9" s="5">
        <v>0.9</v>
      </c>
      <c r="BT9" s="6">
        <v>0.56612014639429642</v>
      </c>
      <c r="BU9" s="5">
        <v>0.1</v>
      </c>
      <c r="BV9" s="5">
        <v>0.96</v>
      </c>
      <c r="BW9" s="6">
        <v>0.56612014639429642</v>
      </c>
      <c r="BX9" s="5">
        <v>0.04</v>
      </c>
      <c r="BY9" s="5">
        <v>1</v>
      </c>
      <c r="BZ9" s="6"/>
      <c r="CA9" s="5">
        <v>0</v>
      </c>
      <c r="CB9" s="5">
        <v>1</v>
      </c>
      <c r="CC9" s="6">
        <v>0.48460975061173334</v>
      </c>
      <c r="CD9" s="5">
        <v>0</v>
      </c>
      <c r="CE9" s="5">
        <v>1</v>
      </c>
      <c r="CF9" s="6">
        <v>0.48460975061173334</v>
      </c>
      <c r="CG9" s="5">
        <v>0</v>
      </c>
      <c r="CH9" s="5">
        <v>1</v>
      </c>
      <c r="CI9" s="6"/>
      <c r="CJ9" s="5">
        <v>0</v>
      </c>
      <c r="CK9" s="5">
        <v>0.73333333333333328</v>
      </c>
      <c r="CL9" s="6">
        <v>0.59265883256338625</v>
      </c>
      <c r="CM9" s="5">
        <v>0.26666666666666666</v>
      </c>
      <c r="CN9" s="5">
        <v>0.92</v>
      </c>
      <c r="CO9" s="6">
        <v>0.59265883256338625</v>
      </c>
      <c r="CP9" s="5">
        <v>0.08</v>
      </c>
      <c r="CQ9" s="5">
        <v>0.97099999999999997</v>
      </c>
      <c r="CR9" s="6">
        <v>0.55980662446313167</v>
      </c>
      <c r="CS9" s="5">
        <v>2.9000000000000001E-2</v>
      </c>
      <c r="CT9" s="5">
        <v>0.97099999999999997</v>
      </c>
      <c r="CU9" s="6">
        <v>0.55980662446313079</v>
      </c>
      <c r="CV9" s="5">
        <v>2.9000000000000001E-2</v>
      </c>
    </row>
    <row r="10" spans="1:100" x14ac:dyDescent="0.55000000000000004">
      <c r="A10" s="2" t="s">
        <v>53</v>
      </c>
      <c r="B10" s="5">
        <v>1</v>
      </c>
      <c r="C10" s="6"/>
      <c r="D10" s="5">
        <v>0</v>
      </c>
      <c r="E10" s="5">
        <v>1</v>
      </c>
      <c r="F10" s="6">
        <v>0.5595223298762334</v>
      </c>
      <c r="G10" s="5">
        <v>0</v>
      </c>
      <c r="H10" s="5">
        <v>1</v>
      </c>
      <c r="I10" s="6">
        <v>0.5595223298762334</v>
      </c>
      <c r="J10" s="5">
        <v>0</v>
      </c>
      <c r="K10" s="5">
        <v>0.99285714285714288</v>
      </c>
      <c r="L10" s="6"/>
      <c r="M10" s="5">
        <v>7.1428571428571426E-3</v>
      </c>
      <c r="N10" s="5">
        <v>0.93333333333333335</v>
      </c>
      <c r="O10" s="6">
        <v>0.6087788167060536</v>
      </c>
      <c r="P10" s="5">
        <v>6.6666666666666666E-2</v>
      </c>
      <c r="Q10" s="5">
        <v>0.97499999999999998</v>
      </c>
      <c r="R10" s="6">
        <v>0.6087788167060536</v>
      </c>
      <c r="S10" s="5">
        <v>2.5000000000000001E-2</v>
      </c>
      <c r="T10" s="5">
        <v>0.98571428571428577</v>
      </c>
      <c r="U10" s="6"/>
      <c r="V10" s="5">
        <v>1.4285714285714285E-2</v>
      </c>
      <c r="W10" s="5">
        <v>0.9</v>
      </c>
      <c r="X10" s="6">
        <v>0.56612014639429642</v>
      </c>
      <c r="Y10" s="5">
        <v>0.1</v>
      </c>
      <c r="Z10" s="5">
        <v>0.96</v>
      </c>
      <c r="AA10" s="6">
        <v>0.56612014639429642</v>
      </c>
      <c r="AB10" s="5">
        <v>0.04</v>
      </c>
      <c r="AC10" s="5">
        <v>1</v>
      </c>
      <c r="AD10" s="6"/>
      <c r="AE10" s="5">
        <v>0</v>
      </c>
      <c r="AF10" s="5">
        <v>1</v>
      </c>
      <c r="AG10" s="6">
        <v>0.48460975061173334</v>
      </c>
      <c r="AH10" s="5">
        <v>0</v>
      </c>
      <c r="AI10" s="5">
        <v>1</v>
      </c>
      <c r="AJ10" s="6">
        <v>0.48460975061173334</v>
      </c>
      <c r="AK10" s="5">
        <v>0</v>
      </c>
      <c r="AL10" s="5">
        <v>1</v>
      </c>
      <c r="AM10" s="6"/>
      <c r="AN10" s="5">
        <v>0</v>
      </c>
      <c r="AO10" s="5">
        <v>0.73333333333333328</v>
      </c>
      <c r="AP10" s="6">
        <v>0.59265883256338625</v>
      </c>
      <c r="AQ10" s="5">
        <v>0.26666666666666666</v>
      </c>
      <c r="AR10" s="5">
        <v>0.92</v>
      </c>
      <c r="AS10" s="6">
        <v>0.59265883256338625</v>
      </c>
      <c r="AT10" s="5">
        <v>0.08</v>
      </c>
      <c r="AU10" s="5">
        <v>0.97099999999999997</v>
      </c>
      <c r="AV10" s="6">
        <v>0.55980662446313167</v>
      </c>
      <c r="AW10" s="5">
        <v>2.9000000000000001E-2</v>
      </c>
      <c r="AX10" s="5">
        <v>1</v>
      </c>
      <c r="AY10" s="6"/>
      <c r="AZ10" s="5">
        <v>0</v>
      </c>
      <c r="BA10" s="5">
        <v>1</v>
      </c>
      <c r="BB10" s="6">
        <v>0.5595223298762334</v>
      </c>
      <c r="BC10" s="5">
        <v>0</v>
      </c>
      <c r="BD10" s="5">
        <v>1</v>
      </c>
      <c r="BE10" s="6">
        <v>0.5595223298762334</v>
      </c>
      <c r="BF10" s="5">
        <v>0</v>
      </c>
      <c r="BG10" s="5">
        <v>0.99285714285714288</v>
      </c>
      <c r="BH10" s="6"/>
      <c r="BI10" s="5">
        <v>7.1428571428571426E-3</v>
      </c>
      <c r="BJ10" s="5">
        <v>0.93333333333333335</v>
      </c>
      <c r="BK10" s="6">
        <v>0.6087788167060536</v>
      </c>
      <c r="BL10" s="5">
        <v>6.6666666666666666E-2</v>
      </c>
      <c r="BM10" s="5">
        <v>0.97499999999999998</v>
      </c>
      <c r="BN10" s="6">
        <v>0.6087788167060536</v>
      </c>
      <c r="BO10" s="5">
        <v>2.5000000000000001E-2</v>
      </c>
      <c r="BP10" s="5">
        <v>0.98571428571428577</v>
      </c>
      <c r="BQ10" s="6"/>
      <c r="BR10" s="5">
        <v>1.4285714285714285E-2</v>
      </c>
      <c r="BS10" s="5">
        <v>0.9</v>
      </c>
      <c r="BT10" s="6">
        <v>0.56612014639429642</v>
      </c>
      <c r="BU10" s="5">
        <v>0.1</v>
      </c>
      <c r="BV10" s="5">
        <v>0.96</v>
      </c>
      <c r="BW10" s="6">
        <v>0.56612014639429642</v>
      </c>
      <c r="BX10" s="5">
        <v>0.04</v>
      </c>
      <c r="BY10" s="5">
        <v>1</v>
      </c>
      <c r="BZ10" s="6"/>
      <c r="CA10" s="5">
        <v>0</v>
      </c>
      <c r="CB10" s="5">
        <v>1</v>
      </c>
      <c r="CC10" s="6">
        <v>0.48460975061173334</v>
      </c>
      <c r="CD10" s="5">
        <v>0</v>
      </c>
      <c r="CE10" s="5">
        <v>1</v>
      </c>
      <c r="CF10" s="6">
        <v>0.48460975061173334</v>
      </c>
      <c r="CG10" s="5">
        <v>0</v>
      </c>
      <c r="CH10" s="5">
        <v>1</v>
      </c>
      <c r="CI10" s="6"/>
      <c r="CJ10" s="5">
        <v>0</v>
      </c>
      <c r="CK10" s="5">
        <v>0.73333333333333328</v>
      </c>
      <c r="CL10" s="6">
        <v>0.59265883256338625</v>
      </c>
      <c r="CM10" s="5">
        <v>0.26666666666666666</v>
      </c>
      <c r="CN10" s="5">
        <v>0.92</v>
      </c>
      <c r="CO10" s="6">
        <v>0.59265883256338625</v>
      </c>
      <c r="CP10" s="5">
        <v>0.08</v>
      </c>
      <c r="CQ10" s="5">
        <v>0.97099999999999997</v>
      </c>
      <c r="CR10" s="6">
        <v>0.55980662446313167</v>
      </c>
      <c r="CS10" s="5">
        <v>2.9000000000000001E-2</v>
      </c>
      <c r="CT10" s="5">
        <v>0.97099999999999997</v>
      </c>
      <c r="CU10" s="6">
        <v>0.55980662446313079</v>
      </c>
      <c r="CV10" s="5">
        <v>2.9000000000000001E-2</v>
      </c>
    </row>
    <row r="11" spans="1:100" x14ac:dyDescent="0.55000000000000004">
      <c r="K11" s="5"/>
      <c r="L1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activeCell="B11" sqref="B11"/>
    </sheetView>
  </sheetViews>
  <sheetFormatPr baseColWidth="10" defaultRowHeight="14.4" x14ac:dyDescent="0.55000000000000004"/>
  <cols>
    <col min="1" max="1" width="16.26171875" bestFit="1" customWidth="1"/>
    <col min="2" max="2" width="20.734375" bestFit="1" customWidth="1"/>
    <col min="3" max="3" width="7.15625" bestFit="1" customWidth="1"/>
    <col min="4" max="4" width="6.3671875" bestFit="1" customWidth="1"/>
    <col min="5" max="5" width="8.734375" bestFit="1" customWidth="1"/>
    <col min="6" max="6" width="6.3671875" bestFit="1" customWidth="1"/>
    <col min="7" max="7" width="11.5234375" bestFit="1" customWidth="1"/>
  </cols>
  <sheetData>
    <row r="1" spans="1:7" x14ac:dyDescent="0.55000000000000004">
      <c r="A1" s="1" t="s">
        <v>134</v>
      </c>
      <c r="B1" s="1" t="s">
        <v>128</v>
      </c>
    </row>
    <row r="2" spans="1:7" x14ac:dyDescent="0.55000000000000004">
      <c r="A2" s="1" t="s">
        <v>52</v>
      </c>
      <c r="B2" t="s">
        <v>160</v>
      </c>
      <c r="C2" t="s">
        <v>153</v>
      </c>
      <c r="D2" t="s">
        <v>152</v>
      </c>
      <c r="E2" t="s">
        <v>164</v>
      </c>
      <c r="F2" t="s">
        <v>165</v>
      </c>
      <c r="G2" t="s">
        <v>53</v>
      </c>
    </row>
    <row r="3" spans="1:7" x14ac:dyDescent="0.55000000000000004">
      <c r="A3" s="2" t="s">
        <v>144</v>
      </c>
      <c r="B3" s="6">
        <v>100</v>
      </c>
      <c r="C3" s="6">
        <v>97.5</v>
      </c>
      <c r="D3" s="6">
        <v>96</v>
      </c>
      <c r="E3" s="6">
        <v>100</v>
      </c>
      <c r="F3" s="6">
        <v>92</v>
      </c>
      <c r="G3" s="6">
        <v>97.1</v>
      </c>
    </row>
    <row r="4" spans="1:7" x14ac:dyDescent="0.55000000000000004">
      <c r="A4" s="4" t="s">
        <v>146</v>
      </c>
      <c r="B4" s="6">
        <v>100</v>
      </c>
      <c r="C4" s="6">
        <v>97.5</v>
      </c>
      <c r="D4" s="6">
        <v>96</v>
      </c>
      <c r="E4" s="6">
        <v>100</v>
      </c>
      <c r="F4" s="6">
        <v>92</v>
      </c>
      <c r="G4" s="6">
        <v>97.1</v>
      </c>
    </row>
    <row r="5" spans="1:7" x14ac:dyDescent="0.55000000000000004">
      <c r="A5" s="4" t="s">
        <v>172</v>
      </c>
      <c r="B5" s="6">
        <v>100</v>
      </c>
      <c r="C5" s="6">
        <v>97.5</v>
      </c>
      <c r="D5" s="6">
        <v>96</v>
      </c>
      <c r="E5" s="6">
        <v>100</v>
      </c>
      <c r="F5" s="6">
        <v>92</v>
      </c>
      <c r="G5" s="6">
        <v>97.1</v>
      </c>
    </row>
    <row r="6" spans="1:7" x14ac:dyDescent="0.55000000000000004">
      <c r="A6" s="2" t="s">
        <v>53</v>
      </c>
      <c r="B6" s="6">
        <v>100</v>
      </c>
      <c r="C6" s="6">
        <v>97.5</v>
      </c>
      <c r="D6" s="6">
        <v>96</v>
      </c>
      <c r="E6" s="6">
        <v>100</v>
      </c>
      <c r="F6" s="6">
        <v>92</v>
      </c>
      <c r="G6" s="6">
        <v>97.1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B14" sqref="B14"/>
    </sheetView>
  </sheetViews>
  <sheetFormatPr baseColWidth="10" defaultRowHeight="14.4" x14ac:dyDescent="0.55000000000000004"/>
  <cols>
    <col min="1" max="1" width="26.7890625" bestFit="1" customWidth="1"/>
    <col min="2" max="2" width="20.734375" bestFit="1" customWidth="1"/>
    <col min="3" max="3" width="7.15625" bestFit="1" customWidth="1"/>
    <col min="4" max="4" width="5.47265625" bestFit="1" customWidth="1"/>
    <col min="5" max="5" width="8.734375" bestFit="1" customWidth="1"/>
    <col min="6" max="6" width="5.47265625" bestFit="1" customWidth="1"/>
    <col min="7" max="7" width="11.5234375" bestFit="1" customWidth="1"/>
  </cols>
  <sheetData>
    <row r="1" spans="1:7" x14ac:dyDescent="0.55000000000000004">
      <c r="A1" s="1" t="s">
        <v>139</v>
      </c>
      <c r="B1" s="1" t="s">
        <v>128</v>
      </c>
    </row>
    <row r="2" spans="1:7" x14ac:dyDescent="0.55000000000000004">
      <c r="A2" s="1" t="s">
        <v>52</v>
      </c>
      <c r="B2" t="s">
        <v>160</v>
      </c>
      <c r="C2" t="s">
        <v>153</v>
      </c>
      <c r="D2" t="s">
        <v>152</v>
      </c>
      <c r="E2" t="s">
        <v>164</v>
      </c>
      <c r="F2" t="s">
        <v>165</v>
      </c>
      <c r="G2" t="s">
        <v>53</v>
      </c>
    </row>
    <row r="3" spans="1:7" x14ac:dyDescent="0.55000000000000004">
      <c r="A3" s="2" t="s">
        <v>144</v>
      </c>
      <c r="B3" s="6">
        <v>0.55952232987623352</v>
      </c>
      <c r="C3" s="6">
        <v>0.60877881670605338</v>
      </c>
      <c r="D3" s="6">
        <v>0.56612014639429631</v>
      </c>
      <c r="E3" s="6">
        <v>0.48460975061173339</v>
      </c>
      <c r="F3" s="6">
        <v>0.59265883256338658</v>
      </c>
      <c r="G3" s="6">
        <v>0.55980662446313167</v>
      </c>
    </row>
    <row r="4" spans="1:7" x14ac:dyDescent="0.55000000000000004">
      <c r="A4" s="4" t="s">
        <v>146</v>
      </c>
      <c r="B4" s="6">
        <v>0.5595223298762334</v>
      </c>
      <c r="C4" s="6">
        <v>0.6087788167060536</v>
      </c>
      <c r="D4" s="6">
        <v>0.56612014639429642</v>
      </c>
      <c r="E4" s="6">
        <v>0.48460975061173334</v>
      </c>
      <c r="F4" s="6">
        <v>0.59265883256338625</v>
      </c>
      <c r="G4" s="6">
        <v>0.55980662446313167</v>
      </c>
    </row>
    <row r="5" spans="1:7" x14ac:dyDescent="0.55000000000000004">
      <c r="A5" s="4" t="s">
        <v>172</v>
      </c>
      <c r="B5" s="6">
        <v>0.5595223298762334</v>
      </c>
      <c r="C5" s="6">
        <v>0.6087788167060536</v>
      </c>
      <c r="D5" s="6">
        <v>0.56612014639429642</v>
      </c>
      <c r="E5" s="6">
        <v>0.48460975061173334</v>
      </c>
      <c r="F5" s="6">
        <v>0.59265883256338625</v>
      </c>
      <c r="G5" s="6">
        <v>0.55980662446313167</v>
      </c>
    </row>
    <row r="6" spans="1:7" x14ac:dyDescent="0.55000000000000004">
      <c r="A6" s="2" t="s">
        <v>53</v>
      </c>
      <c r="B6" s="6">
        <v>0.55952232987623352</v>
      </c>
      <c r="C6" s="6">
        <v>0.60877881670605338</v>
      </c>
      <c r="D6" s="6">
        <v>0.56612014639429631</v>
      </c>
      <c r="E6" s="6">
        <v>0.48460975061173339</v>
      </c>
      <c r="F6" s="6">
        <v>0.59265883256338658</v>
      </c>
      <c r="G6" s="6">
        <v>0.55980662446313167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001"/>
  <sheetViews>
    <sheetView topLeftCell="K1" workbookViewId="0">
      <selection activeCell="X3" sqref="X3"/>
    </sheetView>
  </sheetViews>
  <sheetFormatPr baseColWidth="10" defaultRowHeight="14.4" x14ac:dyDescent="0.55000000000000004"/>
  <cols>
    <col min="1" max="1" width="14.3671875" bestFit="1" customWidth="1"/>
    <col min="2" max="2" width="13.3125" bestFit="1" customWidth="1"/>
    <col min="3" max="3" width="10.1015625" bestFit="1" customWidth="1"/>
    <col min="4" max="4" width="4.41796875" bestFit="1" customWidth="1"/>
    <col min="5" max="5" width="12.68359375" bestFit="1" customWidth="1"/>
    <col min="6" max="6" width="13.05078125" bestFit="1" customWidth="1"/>
    <col min="7" max="7" width="9.5234375" bestFit="1" customWidth="1"/>
    <col min="8" max="8" width="12.7890625" bestFit="1" customWidth="1"/>
    <col min="9" max="9" width="13.3125" bestFit="1" customWidth="1"/>
    <col min="10" max="10" width="12.83984375" bestFit="1" customWidth="1"/>
    <col min="11" max="11" width="11.68359375" bestFit="1" customWidth="1"/>
    <col min="12" max="12" width="16.41796875" bestFit="1" customWidth="1"/>
    <col min="13" max="13" width="11.68359375" bestFit="1" customWidth="1"/>
    <col min="14" max="14" width="10.05078125" bestFit="1" customWidth="1"/>
    <col min="15" max="15" width="6.62890625" bestFit="1" customWidth="1"/>
    <col min="16" max="16" width="9.5234375" bestFit="1" customWidth="1"/>
    <col min="17" max="17" width="9.5234375" customWidth="1"/>
    <col min="18" max="18" width="18.89453125" bestFit="1" customWidth="1"/>
    <col min="19" max="19" width="18.89453125" customWidth="1"/>
    <col min="20" max="20" width="7.41796875" bestFit="1" customWidth="1"/>
    <col min="24" max="24" width="12.9453125" bestFit="1" customWidth="1"/>
  </cols>
  <sheetData>
    <row r="1" spans="1:2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131</v>
      </c>
      <c r="J1" t="s">
        <v>132</v>
      </c>
      <c r="K1" t="s">
        <v>133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151</v>
      </c>
      <c r="R1" t="s">
        <v>54</v>
      </c>
      <c r="S1" t="s">
        <v>150</v>
      </c>
      <c r="T1" t="s">
        <v>138</v>
      </c>
      <c r="U1" t="s">
        <v>141</v>
      </c>
      <c r="V1" t="s">
        <v>143</v>
      </c>
      <c r="W1" t="s">
        <v>145</v>
      </c>
      <c r="X1" t="s">
        <v>176</v>
      </c>
    </row>
    <row r="2" spans="1:24" x14ac:dyDescent="0.55000000000000004">
      <c r="A2" t="s">
        <v>13</v>
      </c>
      <c r="B2" t="s">
        <v>14</v>
      </c>
      <c r="C2" t="s">
        <v>15</v>
      </c>
      <c r="D2">
        <v>1.3</v>
      </c>
      <c r="E2">
        <v>0</v>
      </c>
      <c r="F2">
        <v>0</v>
      </c>
      <c r="G2">
        <v>0</v>
      </c>
      <c r="H2">
        <v>0</v>
      </c>
      <c r="I2" t="s">
        <v>15</v>
      </c>
      <c r="J2">
        <v>1</v>
      </c>
      <c r="L2" t="s">
        <v>16</v>
      </c>
      <c r="M2">
        <v>59.897373193039002</v>
      </c>
      <c r="N2" t="s">
        <v>17</v>
      </c>
      <c r="O2">
        <v>1</v>
      </c>
      <c r="P2" t="s">
        <v>18</v>
      </c>
      <c r="Q2" t="str">
        <f>+PROPER(IF(MID(Tabla1[[#This Row],[expName]],3,100)="Alegria","Alegría",MID(Tabla1[[#This Row],[expName]],3,100)))</f>
        <v>Tristeza</v>
      </c>
      <c r="R2" t="str">
        <f>+IF(Tabla1[[#This Row],[correct_ans]]="None","Frecuente","Infrecuente")</f>
        <v>Frecuente</v>
      </c>
      <c r="S2">
        <f>+Tabla1[[#This Row],[Respuesta.corr]]*100</f>
        <v>100</v>
      </c>
      <c r="T2" s="3" t="str">
        <f>+IF(OR(Tabla1[[#This Row],[frecuente/infrecuente]]="Frecuente",Tabla1[[#This Row],[Respuesta.rt]]=""),"",Tabla1[[#This Row],[Respuesta.rt]])</f>
        <v/>
      </c>
      <c r="U2" s="3">
        <f>1-Tabla1[[#This Row],[Respuesta.corr]]</f>
        <v>0</v>
      </c>
      <c r="V2" s="3" t="s">
        <v>144</v>
      </c>
      <c r="W2" s="3" t="s">
        <v>146</v>
      </c>
      <c r="X2" s="3" t="str">
        <f>+LEFT(Tabla1[[#This Row],[participant]],LEN(Tabla1[[#This Row],[participant]])-1)</f>
        <v>LMR11M</v>
      </c>
    </row>
    <row r="3" spans="1:24" x14ac:dyDescent="0.55000000000000004">
      <c r="A3" t="s">
        <v>19</v>
      </c>
      <c r="B3" t="s">
        <v>20</v>
      </c>
      <c r="C3" t="s">
        <v>21</v>
      </c>
      <c r="D3">
        <v>1.3</v>
      </c>
      <c r="E3">
        <v>0</v>
      </c>
      <c r="F3">
        <v>1</v>
      </c>
      <c r="G3">
        <v>1</v>
      </c>
      <c r="H3">
        <v>1</v>
      </c>
      <c r="I3" t="s">
        <v>21</v>
      </c>
      <c r="J3">
        <v>1</v>
      </c>
      <c r="K3">
        <v>0.63980955863400002</v>
      </c>
      <c r="L3" t="s">
        <v>16</v>
      </c>
      <c r="M3">
        <v>59.897373193039002</v>
      </c>
      <c r="N3" t="s">
        <v>17</v>
      </c>
      <c r="O3">
        <v>1</v>
      </c>
      <c r="P3" t="s">
        <v>18</v>
      </c>
      <c r="Q3" t="str">
        <f>+PROPER(IF(MID(Tabla1[[#This Row],[expName]],3,100)="Alegria","Alegría",MID(Tabla1[[#This Row],[expName]],3,100)))</f>
        <v>Tristeza</v>
      </c>
      <c r="R3" t="str">
        <f>+IF(Tabla1[[#This Row],[correct_ans]]="None","Frecuente","Infrecuente")</f>
        <v>Infrecuente</v>
      </c>
      <c r="S3">
        <f>+Tabla1[[#This Row],[Respuesta.corr]]*100</f>
        <v>100</v>
      </c>
      <c r="T3" s="3">
        <f>+IF(OR(Tabla1[[#This Row],[frecuente/infrecuente]]="Frecuente",Tabla1[[#This Row],[Respuesta.rt]]=""),"",Tabla1[[#This Row],[Respuesta.rt]])</f>
        <v>0.63980955863400002</v>
      </c>
      <c r="U3" s="3">
        <f>1-Tabla1[[#This Row],[Respuesta.corr]]</f>
        <v>0</v>
      </c>
      <c r="V3" s="3" t="s">
        <v>144</v>
      </c>
      <c r="W3" s="3" t="s">
        <v>146</v>
      </c>
      <c r="X3" s="3" t="str">
        <f>+LEFT(Tabla1[[#This Row],[participant]],LEN(Tabla1[[#This Row],[participant]])-1)</f>
        <v>LMR11M</v>
      </c>
    </row>
    <row r="4" spans="1:24" x14ac:dyDescent="0.55000000000000004">
      <c r="A4" t="s">
        <v>13</v>
      </c>
      <c r="B4" t="s">
        <v>22</v>
      </c>
      <c r="C4" t="s">
        <v>15</v>
      </c>
      <c r="D4">
        <v>1.3</v>
      </c>
      <c r="E4">
        <v>0</v>
      </c>
      <c r="F4">
        <v>2</v>
      </c>
      <c r="G4">
        <v>2</v>
      </c>
      <c r="H4">
        <v>2</v>
      </c>
      <c r="I4" t="s">
        <v>15</v>
      </c>
      <c r="J4">
        <v>1</v>
      </c>
      <c r="L4" t="s">
        <v>16</v>
      </c>
      <c r="M4">
        <v>59.897373193039002</v>
      </c>
      <c r="N4" t="s">
        <v>17</v>
      </c>
      <c r="O4">
        <v>1</v>
      </c>
      <c r="P4" t="s">
        <v>18</v>
      </c>
      <c r="Q4" t="str">
        <f>+PROPER(IF(MID(Tabla1[[#This Row],[expName]],3,100)="Alegria","Alegría",MID(Tabla1[[#This Row],[expName]],3,100)))</f>
        <v>Tristeza</v>
      </c>
      <c r="R4" t="str">
        <f>+IF(Tabla1[[#This Row],[correct_ans]]="None","Frecuente","Infrecuente")</f>
        <v>Frecuente</v>
      </c>
      <c r="S4">
        <f>+Tabla1[[#This Row],[Respuesta.corr]]*100</f>
        <v>100</v>
      </c>
      <c r="T4" s="3" t="str">
        <f>+IF(OR(Tabla1[[#This Row],[frecuente/infrecuente]]="Frecuente",Tabla1[[#This Row],[Respuesta.rt]]=""),"",Tabla1[[#This Row],[Respuesta.rt]])</f>
        <v/>
      </c>
      <c r="U4" s="3">
        <f>1-Tabla1[[#This Row],[Respuesta.corr]]</f>
        <v>0</v>
      </c>
      <c r="V4" s="3" t="s">
        <v>144</v>
      </c>
      <c r="W4" s="3" t="s">
        <v>146</v>
      </c>
      <c r="X4" s="3" t="str">
        <f>+LEFT(Tabla1[[#This Row],[participant]],LEN(Tabla1[[#This Row],[participant]])-1)</f>
        <v>LMR11M</v>
      </c>
    </row>
    <row r="5" spans="1:24" x14ac:dyDescent="0.55000000000000004">
      <c r="A5" t="s">
        <v>13</v>
      </c>
      <c r="B5" t="s">
        <v>22</v>
      </c>
      <c r="C5" t="s">
        <v>15</v>
      </c>
      <c r="D5">
        <v>0.8</v>
      </c>
      <c r="E5">
        <v>0</v>
      </c>
      <c r="F5">
        <v>3</v>
      </c>
      <c r="G5">
        <v>3</v>
      </c>
      <c r="H5">
        <v>3</v>
      </c>
      <c r="I5" t="s">
        <v>15</v>
      </c>
      <c r="J5">
        <v>1</v>
      </c>
      <c r="L5" t="s">
        <v>16</v>
      </c>
      <c r="M5">
        <v>59.897373193039002</v>
      </c>
      <c r="N5" t="s">
        <v>17</v>
      </c>
      <c r="O5">
        <v>1</v>
      </c>
      <c r="P5" t="s">
        <v>18</v>
      </c>
      <c r="Q5" t="str">
        <f>+PROPER(IF(MID(Tabla1[[#This Row],[expName]],3,100)="Alegria","Alegría",MID(Tabla1[[#This Row],[expName]],3,100)))</f>
        <v>Tristeza</v>
      </c>
      <c r="R5" t="str">
        <f>+IF(Tabla1[[#This Row],[correct_ans]]="None","Frecuente","Infrecuente")</f>
        <v>Frecuente</v>
      </c>
      <c r="S5">
        <f>+Tabla1[[#This Row],[Respuesta.corr]]*100</f>
        <v>100</v>
      </c>
      <c r="T5" s="3" t="str">
        <f>+IF(OR(Tabla1[[#This Row],[frecuente/infrecuente]]="Frecuente",Tabla1[[#This Row],[Respuesta.rt]]=""),"",Tabla1[[#This Row],[Respuesta.rt]])</f>
        <v/>
      </c>
      <c r="U5" s="3">
        <f>1-Tabla1[[#This Row],[Respuesta.corr]]</f>
        <v>0</v>
      </c>
      <c r="V5" s="3" t="s">
        <v>144</v>
      </c>
      <c r="W5" s="3" t="s">
        <v>146</v>
      </c>
      <c r="X5" s="3" t="str">
        <f>+LEFT(Tabla1[[#This Row],[participant]],LEN(Tabla1[[#This Row],[participant]])-1)</f>
        <v>LMR11M</v>
      </c>
    </row>
    <row r="6" spans="1:24" x14ac:dyDescent="0.55000000000000004">
      <c r="A6" t="s">
        <v>13</v>
      </c>
      <c r="B6" t="s">
        <v>23</v>
      </c>
      <c r="C6" t="s">
        <v>15</v>
      </c>
      <c r="D6">
        <v>1.3</v>
      </c>
      <c r="E6">
        <v>0</v>
      </c>
      <c r="F6">
        <v>4</v>
      </c>
      <c r="G6">
        <v>4</v>
      </c>
      <c r="H6">
        <v>4</v>
      </c>
      <c r="I6" t="s">
        <v>15</v>
      </c>
      <c r="J6">
        <v>1</v>
      </c>
      <c r="L6" t="s">
        <v>16</v>
      </c>
      <c r="M6">
        <v>59.897373193039002</v>
      </c>
      <c r="N6" t="s">
        <v>17</v>
      </c>
      <c r="O6">
        <v>1</v>
      </c>
      <c r="P6" t="s">
        <v>18</v>
      </c>
      <c r="Q6" t="str">
        <f>+PROPER(IF(MID(Tabla1[[#This Row],[expName]],3,100)="Alegria","Alegría",MID(Tabla1[[#This Row],[expName]],3,100)))</f>
        <v>Tristeza</v>
      </c>
      <c r="R6" t="str">
        <f>+IF(Tabla1[[#This Row],[correct_ans]]="None","Frecuente","Infrecuente")</f>
        <v>Frecuente</v>
      </c>
      <c r="S6">
        <f>+Tabla1[[#This Row],[Respuesta.corr]]*100</f>
        <v>100</v>
      </c>
      <c r="T6" s="3" t="str">
        <f>+IF(OR(Tabla1[[#This Row],[frecuente/infrecuente]]="Frecuente",Tabla1[[#This Row],[Respuesta.rt]]=""),"",Tabla1[[#This Row],[Respuesta.rt]])</f>
        <v/>
      </c>
      <c r="U6" s="3">
        <f>1-Tabla1[[#This Row],[Respuesta.corr]]</f>
        <v>0</v>
      </c>
      <c r="V6" s="3" t="s">
        <v>144</v>
      </c>
      <c r="W6" s="3" t="s">
        <v>146</v>
      </c>
      <c r="X6" s="3" t="str">
        <f>+LEFT(Tabla1[[#This Row],[participant]],LEN(Tabla1[[#This Row],[participant]])-1)</f>
        <v>LMR11M</v>
      </c>
    </row>
    <row r="7" spans="1:24" x14ac:dyDescent="0.55000000000000004">
      <c r="A7" t="s">
        <v>19</v>
      </c>
      <c r="B7" t="s">
        <v>24</v>
      </c>
      <c r="C7" t="s">
        <v>21</v>
      </c>
      <c r="D7">
        <v>0.8</v>
      </c>
      <c r="E7">
        <v>0</v>
      </c>
      <c r="F7">
        <v>5</v>
      </c>
      <c r="G7">
        <v>5</v>
      </c>
      <c r="H7">
        <v>5</v>
      </c>
      <c r="I7" t="s">
        <v>21</v>
      </c>
      <c r="J7">
        <v>1</v>
      </c>
      <c r="K7">
        <v>0.686348790303</v>
      </c>
      <c r="L7" t="s">
        <v>16</v>
      </c>
      <c r="M7">
        <v>59.897373193039002</v>
      </c>
      <c r="N7" t="s">
        <v>17</v>
      </c>
      <c r="O7">
        <v>1</v>
      </c>
      <c r="P7" t="s">
        <v>18</v>
      </c>
      <c r="Q7" t="str">
        <f>+PROPER(IF(MID(Tabla1[[#This Row],[expName]],3,100)="Alegria","Alegría",MID(Tabla1[[#This Row],[expName]],3,100)))</f>
        <v>Tristeza</v>
      </c>
      <c r="R7" t="str">
        <f>+IF(Tabla1[[#This Row],[correct_ans]]="None","Frecuente","Infrecuente")</f>
        <v>Infrecuente</v>
      </c>
      <c r="S7">
        <f>+Tabla1[[#This Row],[Respuesta.corr]]*100</f>
        <v>100</v>
      </c>
      <c r="T7" s="3">
        <f>+IF(OR(Tabla1[[#This Row],[frecuente/infrecuente]]="Frecuente",Tabla1[[#This Row],[Respuesta.rt]]=""),"",Tabla1[[#This Row],[Respuesta.rt]])</f>
        <v>0.686348790303</v>
      </c>
      <c r="U7" s="3">
        <f>1-Tabla1[[#This Row],[Respuesta.corr]]</f>
        <v>0</v>
      </c>
      <c r="V7" s="3" t="s">
        <v>144</v>
      </c>
      <c r="W7" s="3" t="s">
        <v>146</v>
      </c>
      <c r="X7" s="3" t="str">
        <f>+LEFT(Tabla1[[#This Row],[participant]],LEN(Tabla1[[#This Row],[participant]])-1)</f>
        <v>LMR11M</v>
      </c>
    </row>
    <row r="8" spans="1:24" x14ac:dyDescent="0.55000000000000004">
      <c r="A8" t="s">
        <v>13</v>
      </c>
      <c r="B8" t="s">
        <v>25</v>
      </c>
      <c r="C8" t="s">
        <v>15</v>
      </c>
      <c r="D8">
        <v>1.3</v>
      </c>
      <c r="E8">
        <v>0</v>
      </c>
      <c r="F8">
        <v>6</v>
      </c>
      <c r="G8">
        <v>6</v>
      </c>
      <c r="H8">
        <v>6</v>
      </c>
      <c r="I8" t="s">
        <v>15</v>
      </c>
      <c r="J8">
        <v>1</v>
      </c>
      <c r="L8" t="s">
        <v>16</v>
      </c>
      <c r="M8">
        <v>59.897373193039002</v>
      </c>
      <c r="N8" t="s">
        <v>17</v>
      </c>
      <c r="O8">
        <v>1</v>
      </c>
      <c r="P8" t="s">
        <v>18</v>
      </c>
      <c r="Q8" t="str">
        <f>+PROPER(IF(MID(Tabla1[[#This Row],[expName]],3,100)="Alegria","Alegría",MID(Tabla1[[#This Row],[expName]],3,100)))</f>
        <v>Tristeza</v>
      </c>
      <c r="R8" t="str">
        <f>+IF(Tabla1[[#This Row],[correct_ans]]="None","Frecuente","Infrecuente")</f>
        <v>Frecuente</v>
      </c>
      <c r="S8">
        <f>+Tabla1[[#This Row],[Respuesta.corr]]*100</f>
        <v>100</v>
      </c>
      <c r="T8" s="3" t="str">
        <f>+IF(OR(Tabla1[[#This Row],[frecuente/infrecuente]]="Frecuente",Tabla1[[#This Row],[Respuesta.rt]]=""),"",Tabla1[[#This Row],[Respuesta.rt]])</f>
        <v/>
      </c>
      <c r="U8" s="3">
        <f>1-Tabla1[[#This Row],[Respuesta.corr]]</f>
        <v>0</v>
      </c>
      <c r="V8" s="3" t="s">
        <v>144</v>
      </c>
      <c r="W8" s="3" t="s">
        <v>146</v>
      </c>
      <c r="X8" s="3" t="str">
        <f>+LEFT(Tabla1[[#This Row],[participant]],LEN(Tabla1[[#This Row],[participant]])-1)</f>
        <v>LMR11M</v>
      </c>
    </row>
    <row r="9" spans="1:24" x14ac:dyDescent="0.55000000000000004">
      <c r="A9" t="s">
        <v>19</v>
      </c>
      <c r="B9" t="s">
        <v>26</v>
      </c>
      <c r="C9" t="s">
        <v>21</v>
      </c>
      <c r="D9">
        <v>0.8</v>
      </c>
      <c r="E9">
        <v>0</v>
      </c>
      <c r="F9">
        <v>7</v>
      </c>
      <c r="G9">
        <v>7</v>
      </c>
      <c r="H9">
        <v>7</v>
      </c>
      <c r="I9" t="s">
        <v>21</v>
      </c>
      <c r="J9">
        <v>1</v>
      </c>
      <c r="K9">
        <v>1.0245156614099999</v>
      </c>
      <c r="L9" t="s">
        <v>16</v>
      </c>
      <c r="M9">
        <v>59.897373193039002</v>
      </c>
      <c r="N9" t="s">
        <v>17</v>
      </c>
      <c r="O9">
        <v>1</v>
      </c>
      <c r="P9" t="s">
        <v>18</v>
      </c>
      <c r="Q9" t="str">
        <f>+PROPER(IF(MID(Tabla1[[#This Row],[expName]],3,100)="Alegria","Alegría",MID(Tabla1[[#This Row],[expName]],3,100)))</f>
        <v>Tristeza</v>
      </c>
      <c r="R9" t="str">
        <f>+IF(Tabla1[[#This Row],[correct_ans]]="None","Frecuente","Infrecuente")</f>
        <v>Infrecuente</v>
      </c>
      <c r="S9">
        <f>+Tabla1[[#This Row],[Respuesta.corr]]*100</f>
        <v>100</v>
      </c>
      <c r="T9" s="3">
        <f>+IF(OR(Tabla1[[#This Row],[frecuente/infrecuente]]="Frecuente",Tabla1[[#This Row],[Respuesta.rt]]=""),"",Tabla1[[#This Row],[Respuesta.rt]])</f>
        <v>1.0245156614099999</v>
      </c>
      <c r="U9" s="3">
        <f>1-Tabla1[[#This Row],[Respuesta.corr]]</f>
        <v>0</v>
      </c>
      <c r="V9" s="3" t="s">
        <v>144</v>
      </c>
      <c r="W9" s="3" t="s">
        <v>146</v>
      </c>
      <c r="X9" s="3" t="str">
        <f>+LEFT(Tabla1[[#This Row],[participant]],LEN(Tabla1[[#This Row],[participant]])-1)</f>
        <v>LMR11M</v>
      </c>
    </row>
    <row r="10" spans="1:24" x14ac:dyDescent="0.55000000000000004">
      <c r="A10" t="s">
        <v>13</v>
      </c>
      <c r="B10" t="s">
        <v>25</v>
      </c>
      <c r="C10" t="s">
        <v>15</v>
      </c>
      <c r="D10">
        <v>1.3</v>
      </c>
      <c r="E10">
        <v>0</v>
      </c>
      <c r="F10">
        <v>8</v>
      </c>
      <c r="G10">
        <v>8</v>
      </c>
      <c r="H10">
        <v>8</v>
      </c>
      <c r="I10" t="s">
        <v>15</v>
      </c>
      <c r="J10">
        <v>1</v>
      </c>
      <c r="L10" t="s">
        <v>16</v>
      </c>
      <c r="M10">
        <v>59.897373193039002</v>
      </c>
      <c r="N10" t="s">
        <v>17</v>
      </c>
      <c r="O10">
        <v>1</v>
      </c>
      <c r="P10" t="s">
        <v>18</v>
      </c>
      <c r="Q10" t="str">
        <f>+PROPER(IF(MID(Tabla1[[#This Row],[expName]],3,100)="Alegria","Alegría",MID(Tabla1[[#This Row],[expName]],3,100)))</f>
        <v>Tristeza</v>
      </c>
      <c r="R10" t="str">
        <f>+IF(Tabla1[[#This Row],[correct_ans]]="None","Frecuente","Infrecuente")</f>
        <v>Frecuente</v>
      </c>
      <c r="S10">
        <f>+Tabla1[[#This Row],[Respuesta.corr]]*100</f>
        <v>100</v>
      </c>
      <c r="T10" s="3" t="str">
        <f>+IF(OR(Tabla1[[#This Row],[frecuente/infrecuente]]="Frecuente",Tabla1[[#This Row],[Respuesta.rt]]=""),"",Tabla1[[#This Row],[Respuesta.rt]])</f>
        <v/>
      </c>
      <c r="U10" s="3">
        <f>1-Tabla1[[#This Row],[Respuesta.corr]]</f>
        <v>0</v>
      </c>
      <c r="V10" s="3" t="s">
        <v>144</v>
      </c>
      <c r="W10" s="3" t="s">
        <v>146</v>
      </c>
      <c r="X10" s="3" t="str">
        <f>+LEFT(Tabla1[[#This Row],[participant]],LEN(Tabla1[[#This Row],[participant]])-1)</f>
        <v>LMR11M</v>
      </c>
    </row>
    <row r="11" spans="1:24" x14ac:dyDescent="0.55000000000000004">
      <c r="A11" t="s">
        <v>19</v>
      </c>
      <c r="B11" t="s">
        <v>27</v>
      </c>
      <c r="C11" t="s">
        <v>21</v>
      </c>
      <c r="D11">
        <v>1.3</v>
      </c>
      <c r="E11">
        <v>0</v>
      </c>
      <c r="F11">
        <v>9</v>
      </c>
      <c r="G11">
        <v>9</v>
      </c>
      <c r="H11">
        <v>9</v>
      </c>
      <c r="I11" t="s">
        <v>21</v>
      </c>
      <c r="J11">
        <v>1</v>
      </c>
      <c r="K11">
        <v>0.90319548547299999</v>
      </c>
      <c r="L11" t="s">
        <v>16</v>
      </c>
      <c r="M11">
        <v>59.897373193039002</v>
      </c>
      <c r="N11" t="s">
        <v>17</v>
      </c>
      <c r="O11">
        <v>1</v>
      </c>
      <c r="P11" t="s">
        <v>18</v>
      </c>
      <c r="Q11" t="str">
        <f>+PROPER(IF(MID(Tabla1[[#This Row],[expName]],3,100)="Alegria","Alegría",MID(Tabla1[[#This Row],[expName]],3,100)))</f>
        <v>Tristeza</v>
      </c>
      <c r="R11" t="str">
        <f>+IF(Tabla1[[#This Row],[correct_ans]]="None","Frecuente","Infrecuente")</f>
        <v>Infrecuente</v>
      </c>
      <c r="S11">
        <f>+Tabla1[[#This Row],[Respuesta.corr]]*100</f>
        <v>100</v>
      </c>
      <c r="T11" s="3">
        <f>+IF(OR(Tabla1[[#This Row],[frecuente/infrecuente]]="Frecuente",Tabla1[[#This Row],[Respuesta.rt]]=""),"",Tabla1[[#This Row],[Respuesta.rt]])</f>
        <v>0.90319548547299999</v>
      </c>
      <c r="U11" s="3">
        <f>1-Tabla1[[#This Row],[Respuesta.corr]]</f>
        <v>0</v>
      </c>
      <c r="V11" s="3" t="s">
        <v>144</v>
      </c>
      <c r="W11" s="3" t="s">
        <v>146</v>
      </c>
      <c r="X11" s="3" t="str">
        <f>+LEFT(Tabla1[[#This Row],[participant]],LEN(Tabla1[[#This Row],[participant]])-1)</f>
        <v>LMR11M</v>
      </c>
    </row>
    <row r="12" spans="1:24" x14ac:dyDescent="0.55000000000000004">
      <c r="A12" t="s">
        <v>13</v>
      </c>
      <c r="B12" t="s">
        <v>28</v>
      </c>
      <c r="C12" t="s">
        <v>15</v>
      </c>
      <c r="D12">
        <v>0.8</v>
      </c>
      <c r="E12">
        <v>0</v>
      </c>
      <c r="F12">
        <v>10</v>
      </c>
      <c r="G12">
        <v>10</v>
      </c>
      <c r="H12">
        <v>10</v>
      </c>
      <c r="I12" t="s">
        <v>15</v>
      </c>
      <c r="J12">
        <v>1</v>
      </c>
      <c r="L12" t="s">
        <v>16</v>
      </c>
      <c r="M12">
        <v>59.897373193039002</v>
      </c>
      <c r="N12" t="s">
        <v>17</v>
      </c>
      <c r="O12">
        <v>1</v>
      </c>
      <c r="P12" t="s">
        <v>18</v>
      </c>
      <c r="Q12" t="str">
        <f>+PROPER(IF(MID(Tabla1[[#This Row],[expName]],3,100)="Alegria","Alegría",MID(Tabla1[[#This Row],[expName]],3,100)))</f>
        <v>Tristeza</v>
      </c>
      <c r="R12" t="str">
        <f>+IF(Tabla1[[#This Row],[correct_ans]]="None","Frecuente","Infrecuente")</f>
        <v>Frecuente</v>
      </c>
      <c r="S12">
        <f>+Tabla1[[#This Row],[Respuesta.corr]]*100</f>
        <v>100</v>
      </c>
      <c r="T12" s="3" t="str">
        <f>+IF(OR(Tabla1[[#This Row],[frecuente/infrecuente]]="Frecuente",Tabla1[[#This Row],[Respuesta.rt]]=""),"",Tabla1[[#This Row],[Respuesta.rt]])</f>
        <v/>
      </c>
      <c r="U12" s="3">
        <f>1-Tabla1[[#This Row],[Respuesta.corr]]</f>
        <v>0</v>
      </c>
      <c r="V12" s="3" t="s">
        <v>144</v>
      </c>
      <c r="W12" s="3" t="s">
        <v>146</v>
      </c>
      <c r="X12" s="3" t="str">
        <f>+LEFT(Tabla1[[#This Row],[participant]],LEN(Tabla1[[#This Row],[participant]])-1)</f>
        <v>LMR11M</v>
      </c>
    </row>
    <row r="13" spans="1:24" x14ac:dyDescent="0.55000000000000004">
      <c r="A13" t="s">
        <v>13</v>
      </c>
      <c r="B13" t="s">
        <v>29</v>
      </c>
      <c r="C13" t="s">
        <v>15</v>
      </c>
      <c r="D13">
        <v>0.8</v>
      </c>
      <c r="E13">
        <v>0</v>
      </c>
      <c r="F13">
        <v>11</v>
      </c>
      <c r="G13">
        <v>11</v>
      </c>
      <c r="H13">
        <v>11</v>
      </c>
      <c r="I13" t="s">
        <v>15</v>
      </c>
      <c r="J13">
        <v>1</v>
      </c>
      <c r="L13" t="s">
        <v>16</v>
      </c>
      <c r="M13">
        <v>59.897373193039002</v>
      </c>
      <c r="N13" t="s">
        <v>17</v>
      </c>
      <c r="O13">
        <v>1</v>
      </c>
      <c r="P13" t="s">
        <v>18</v>
      </c>
      <c r="Q13" t="str">
        <f>+PROPER(IF(MID(Tabla1[[#This Row],[expName]],3,100)="Alegria","Alegría",MID(Tabla1[[#This Row],[expName]],3,100)))</f>
        <v>Tristeza</v>
      </c>
      <c r="R13" t="str">
        <f>+IF(Tabla1[[#This Row],[correct_ans]]="None","Frecuente","Infrecuente")</f>
        <v>Frecuente</v>
      </c>
      <c r="S13">
        <f>+Tabla1[[#This Row],[Respuesta.corr]]*100</f>
        <v>100</v>
      </c>
      <c r="T13" s="3" t="str">
        <f>+IF(OR(Tabla1[[#This Row],[frecuente/infrecuente]]="Frecuente",Tabla1[[#This Row],[Respuesta.rt]]=""),"",Tabla1[[#This Row],[Respuesta.rt]])</f>
        <v/>
      </c>
      <c r="U13" s="3">
        <f>1-Tabla1[[#This Row],[Respuesta.corr]]</f>
        <v>0</v>
      </c>
      <c r="V13" s="3" t="s">
        <v>144</v>
      </c>
      <c r="W13" s="3" t="s">
        <v>146</v>
      </c>
      <c r="X13" s="3" t="str">
        <f>+LEFT(Tabla1[[#This Row],[participant]],LEN(Tabla1[[#This Row],[participant]])-1)</f>
        <v>LMR11M</v>
      </c>
    </row>
    <row r="14" spans="1:24" x14ac:dyDescent="0.55000000000000004">
      <c r="A14" t="s">
        <v>13</v>
      </c>
      <c r="B14" t="s">
        <v>30</v>
      </c>
      <c r="C14" t="s">
        <v>15</v>
      </c>
      <c r="D14">
        <v>1.3</v>
      </c>
      <c r="E14">
        <v>0</v>
      </c>
      <c r="F14">
        <v>12</v>
      </c>
      <c r="G14">
        <v>12</v>
      </c>
      <c r="H14">
        <v>12</v>
      </c>
      <c r="I14" t="s">
        <v>15</v>
      </c>
      <c r="J14">
        <v>1</v>
      </c>
      <c r="L14" t="s">
        <v>16</v>
      </c>
      <c r="M14">
        <v>59.897373193039002</v>
      </c>
      <c r="N14" t="s">
        <v>17</v>
      </c>
      <c r="O14">
        <v>1</v>
      </c>
      <c r="P14" t="s">
        <v>18</v>
      </c>
      <c r="Q14" t="str">
        <f>+PROPER(IF(MID(Tabla1[[#This Row],[expName]],3,100)="Alegria","Alegría",MID(Tabla1[[#This Row],[expName]],3,100)))</f>
        <v>Tristeza</v>
      </c>
      <c r="R14" t="str">
        <f>+IF(Tabla1[[#This Row],[correct_ans]]="None","Frecuente","Infrecuente")</f>
        <v>Frecuente</v>
      </c>
      <c r="S14">
        <f>+Tabla1[[#This Row],[Respuesta.corr]]*100</f>
        <v>100</v>
      </c>
      <c r="T14" s="3" t="str">
        <f>+IF(OR(Tabla1[[#This Row],[frecuente/infrecuente]]="Frecuente",Tabla1[[#This Row],[Respuesta.rt]]=""),"",Tabla1[[#This Row],[Respuesta.rt]])</f>
        <v/>
      </c>
      <c r="U14" s="3">
        <f>1-Tabla1[[#This Row],[Respuesta.corr]]</f>
        <v>0</v>
      </c>
      <c r="V14" s="3" t="s">
        <v>144</v>
      </c>
      <c r="W14" s="3" t="s">
        <v>146</v>
      </c>
      <c r="X14" s="3" t="str">
        <f>+LEFT(Tabla1[[#This Row],[participant]],LEN(Tabla1[[#This Row],[participant]])-1)</f>
        <v>LMR11M</v>
      </c>
    </row>
    <row r="15" spans="1:24" x14ac:dyDescent="0.55000000000000004">
      <c r="A15" t="s">
        <v>13</v>
      </c>
      <c r="B15" t="s">
        <v>31</v>
      </c>
      <c r="C15" t="s">
        <v>15</v>
      </c>
      <c r="D15">
        <v>1.3</v>
      </c>
      <c r="E15">
        <v>0</v>
      </c>
      <c r="F15">
        <v>13</v>
      </c>
      <c r="G15">
        <v>13</v>
      </c>
      <c r="H15">
        <v>13</v>
      </c>
      <c r="I15" t="s">
        <v>15</v>
      </c>
      <c r="J15">
        <v>1</v>
      </c>
      <c r="L15" t="s">
        <v>16</v>
      </c>
      <c r="M15">
        <v>59.897373193039002</v>
      </c>
      <c r="N15" t="s">
        <v>17</v>
      </c>
      <c r="O15">
        <v>1</v>
      </c>
      <c r="P15" t="s">
        <v>18</v>
      </c>
      <c r="Q15" t="str">
        <f>+PROPER(IF(MID(Tabla1[[#This Row],[expName]],3,100)="Alegria","Alegría",MID(Tabla1[[#This Row],[expName]],3,100)))</f>
        <v>Tristeza</v>
      </c>
      <c r="R15" t="str">
        <f>+IF(Tabla1[[#This Row],[correct_ans]]="None","Frecuente","Infrecuente")</f>
        <v>Frecuente</v>
      </c>
      <c r="S15">
        <f>+Tabla1[[#This Row],[Respuesta.corr]]*100</f>
        <v>100</v>
      </c>
      <c r="T15" s="3" t="str">
        <f>+IF(OR(Tabla1[[#This Row],[frecuente/infrecuente]]="Frecuente",Tabla1[[#This Row],[Respuesta.rt]]=""),"",Tabla1[[#This Row],[Respuesta.rt]])</f>
        <v/>
      </c>
      <c r="U15" s="3">
        <f>1-Tabla1[[#This Row],[Respuesta.corr]]</f>
        <v>0</v>
      </c>
      <c r="V15" s="3" t="s">
        <v>144</v>
      </c>
      <c r="W15" s="3" t="s">
        <v>146</v>
      </c>
      <c r="X15" s="3" t="str">
        <f>+LEFT(Tabla1[[#This Row],[participant]],LEN(Tabla1[[#This Row],[participant]])-1)</f>
        <v>LMR11M</v>
      </c>
    </row>
    <row r="16" spans="1:24" x14ac:dyDescent="0.55000000000000004">
      <c r="A16" t="s">
        <v>19</v>
      </c>
      <c r="B16" t="s">
        <v>32</v>
      </c>
      <c r="C16" t="s">
        <v>21</v>
      </c>
      <c r="D16">
        <v>0.8</v>
      </c>
      <c r="E16">
        <v>0</v>
      </c>
      <c r="F16">
        <v>14</v>
      </c>
      <c r="G16">
        <v>14</v>
      </c>
      <c r="H16">
        <v>14</v>
      </c>
      <c r="I16" t="s">
        <v>21</v>
      </c>
      <c r="J16">
        <v>1</v>
      </c>
      <c r="K16">
        <v>0.48898788401900001</v>
      </c>
      <c r="L16" t="s">
        <v>16</v>
      </c>
      <c r="M16">
        <v>59.897373193039002</v>
      </c>
      <c r="N16" t="s">
        <v>17</v>
      </c>
      <c r="O16">
        <v>1</v>
      </c>
      <c r="P16" t="s">
        <v>18</v>
      </c>
      <c r="Q16" t="str">
        <f>+PROPER(IF(MID(Tabla1[[#This Row],[expName]],3,100)="Alegria","Alegría",MID(Tabla1[[#This Row],[expName]],3,100)))</f>
        <v>Tristeza</v>
      </c>
      <c r="R16" t="str">
        <f>+IF(Tabla1[[#This Row],[correct_ans]]="None","Frecuente","Infrecuente")</f>
        <v>Infrecuente</v>
      </c>
      <c r="S16">
        <f>+Tabla1[[#This Row],[Respuesta.corr]]*100</f>
        <v>100</v>
      </c>
      <c r="T16" s="3">
        <f>+IF(OR(Tabla1[[#This Row],[frecuente/infrecuente]]="Frecuente",Tabla1[[#This Row],[Respuesta.rt]]=""),"",Tabla1[[#This Row],[Respuesta.rt]])</f>
        <v>0.48898788401900001</v>
      </c>
      <c r="U16" s="3">
        <f>1-Tabla1[[#This Row],[Respuesta.corr]]</f>
        <v>0</v>
      </c>
      <c r="V16" s="3" t="s">
        <v>144</v>
      </c>
      <c r="W16" s="3" t="s">
        <v>146</v>
      </c>
      <c r="X16" s="3" t="str">
        <f>+LEFT(Tabla1[[#This Row],[participant]],LEN(Tabla1[[#This Row],[participant]])-1)</f>
        <v>LMR11M</v>
      </c>
    </row>
    <row r="17" spans="1:24" x14ac:dyDescent="0.55000000000000004">
      <c r="A17" t="s">
        <v>13</v>
      </c>
      <c r="B17" t="s">
        <v>23</v>
      </c>
      <c r="C17" t="s">
        <v>15</v>
      </c>
      <c r="D17">
        <v>0.8</v>
      </c>
      <c r="E17">
        <v>0</v>
      </c>
      <c r="F17">
        <v>15</v>
      </c>
      <c r="G17">
        <v>15</v>
      </c>
      <c r="H17">
        <v>15</v>
      </c>
      <c r="I17" t="s">
        <v>15</v>
      </c>
      <c r="J17">
        <v>1</v>
      </c>
      <c r="L17" t="s">
        <v>16</v>
      </c>
      <c r="M17">
        <v>59.897373193039002</v>
      </c>
      <c r="N17" t="s">
        <v>17</v>
      </c>
      <c r="O17">
        <v>1</v>
      </c>
      <c r="P17" t="s">
        <v>18</v>
      </c>
      <c r="Q17" t="str">
        <f>+PROPER(IF(MID(Tabla1[[#This Row],[expName]],3,100)="Alegria","Alegría",MID(Tabla1[[#This Row],[expName]],3,100)))</f>
        <v>Tristeza</v>
      </c>
      <c r="R17" t="str">
        <f>+IF(Tabla1[[#This Row],[correct_ans]]="None","Frecuente","Infrecuente")</f>
        <v>Frecuente</v>
      </c>
      <c r="S17">
        <f>+Tabla1[[#This Row],[Respuesta.corr]]*100</f>
        <v>100</v>
      </c>
      <c r="T17" s="3" t="str">
        <f>+IF(OR(Tabla1[[#This Row],[frecuente/infrecuente]]="Frecuente",Tabla1[[#This Row],[Respuesta.rt]]=""),"",Tabla1[[#This Row],[Respuesta.rt]])</f>
        <v/>
      </c>
      <c r="U17" s="3">
        <f>1-Tabla1[[#This Row],[Respuesta.corr]]</f>
        <v>0</v>
      </c>
      <c r="V17" s="3" t="s">
        <v>144</v>
      </c>
      <c r="W17" s="3" t="s">
        <v>146</v>
      </c>
      <c r="X17" s="3" t="str">
        <f>+LEFT(Tabla1[[#This Row],[participant]],LEN(Tabla1[[#This Row],[participant]])-1)</f>
        <v>LMR11M</v>
      </c>
    </row>
    <row r="18" spans="1:24" x14ac:dyDescent="0.55000000000000004">
      <c r="A18" t="s">
        <v>19</v>
      </c>
      <c r="B18" t="s">
        <v>33</v>
      </c>
      <c r="C18" t="s">
        <v>21</v>
      </c>
      <c r="D18">
        <v>0.8</v>
      </c>
      <c r="E18">
        <v>0</v>
      </c>
      <c r="F18">
        <v>16</v>
      </c>
      <c r="G18">
        <v>16</v>
      </c>
      <c r="H18">
        <v>16</v>
      </c>
      <c r="I18" t="s">
        <v>21</v>
      </c>
      <c r="J18">
        <v>1</v>
      </c>
      <c r="K18">
        <v>0.64751891745300005</v>
      </c>
      <c r="L18" t="s">
        <v>16</v>
      </c>
      <c r="M18">
        <v>59.897373193039002</v>
      </c>
      <c r="N18" t="s">
        <v>17</v>
      </c>
      <c r="O18">
        <v>1</v>
      </c>
      <c r="P18" t="s">
        <v>18</v>
      </c>
      <c r="Q18" t="str">
        <f>+PROPER(IF(MID(Tabla1[[#This Row],[expName]],3,100)="Alegria","Alegría",MID(Tabla1[[#This Row],[expName]],3,100)))</f>
        <v>Tristeza</v>
      </c>
      <c r="R18" t="str">
        <f>+IF(Tabla1[[#This Row],[correct_ans]]="None","Frecuente","Infrecuente")</f>
        <v>Infrecuente</v>
      </c>
      <c r="S18">
        <f>+Tabla1[[#This Row],[Respuesta.corr]]*100</f>
        <v>100</v>
      </c>
      <c r="T18" s="3">
        <f>+IF(OR(Tabla1[[#This Row],[frecuente/infrecuente]]="Frecuente",Tabla1[[#This Row],[Respuesta.rt]]=""),"",Tabla1[[#This Row],[Respuesta.rt]])</f>
        <v>0.64751891745300005</v>
      </c>
      <c r="U18" s="3">
        <f>1-Tabla1[[#This Row],[Respuesta.corr]]</f>
        <v>0</v>
      </c>
      <c r="V18" s="3" t="s">
        <v>144</v>
      </c>
      <c r="W18" s="3" t="s">
        <v>146</v>
      </c>
      <c r="X18" s="3" t="str">
        <f>+LEFT(Tabla1[[#This Row],[participant]],LEN(Tabla1[[#This Row],[participant]])-1)</f>
        <v>LMR11M</v>
      </c>
    </row>
    <row r="19" spans="1:24" x14ac:dyDescent="0.55000000000000004">
      <c r="A19" t="s">
        <v>13</v>
      </c>
      <c r="B19" t="s">
        <v>34</v>
      </c>
      <c r="C19" t="s">
        <v>15</v>
      </c>
      <c r="D19">
        <v>1.3</v>
      </c>
      <c r="E19">
        <v>0</v>
      </c>
      <c r="F19">
        <v>17</v>
      </c>
      <c r="G19">
        <v>17</v>
      </c>
      <c r="H19">
        <v>17</v>
      </c>
      <c r="I19" t="s">
        <v>15</v>
      </c>
      <c r="J19">
        <v>1</v>
      </c>
      <c r="L19" t="s">
        <v>16</v>
      </c>
      <c r="M19">
        <v>59.897373193039002</v>
      </c>
      <c r="N19" t="s">
        <v>17</v>
      </c>
      <c r="O19">
        <v>1</v>
      </c>
      <c r="P19" t="s">
        <v>18</v>
      </c>
      <c r="Q19" t="str">
        <f>+PROPER(IF(MID(Tabla1[[#This Row],[expName]],3,100)="Alegria","Alegría",MID(Tabla1[[#This Row],[expName]],3,100)))</f>
        <v>Tristeza</v>
      </c>
      <c r="R19" t="str">
        <f>+IF(Tabla1[[#This Row],[correct_ans]]="None","Frecuente","Infrecuente")</f>
        <v>Frecuente</v>
      </c>
      <c r="S19">
        <f>+Tabla1[[#This Row],[Respuesta.corr]]*100</f>
        <v>100</v>
      </c>
      <c r="T19" s="3" t="str">
        <f>+IF(OR(Tabla1[[#This Row],[frecuente/infrecuente]]="Frecuente",Tabla1[[#This Row],[Respuesta.rt]]=""),"",Tabla1[[#This Row],[Respuesta.rt]])</f>
        <v/>
      </c>
      <c r="U19" s="3">
        <f>1-Tabla1[[#This Row],[Respuesta.corr]]</f>
        <v>0</v>
      </c>
      <c r="V19" s="3" t="s">
        <v>144</v>
      </c>
      <c r="W19" s="3" t="s">
        <v>146</v>
      </c>
      <c r="X19" s="3" t="str">
        <f>+LEFT(Tabla1[[#This Row],[participant]],LEN(Tabla1[[#This Row],[participant]])-1)</f>
        <v>LMR11M</v>
      </c>
    </row>
    <row r="20" spans="1:24" x14ac:dyDescent="0.55000000000000004">
      <c r="A20" t="s">
        <v>13</v>
      </c>
      <c r="B20" t="s">
        <v>35</v>
      </c>
      <c r="C20" t="s">
        <v>15</v>
      </c>
      <c r="D20">
        <v>1.3</v>
      </c>
      <c r="E20">
        <v>0</v>
      </c>
      <c r="F20">
        <v>18</v>
      </c>
      <c r="G20">
        <v>18</v>
      </c>
      <c r="H20">
        <v>18</v>
      </c>
      <c r="I20" t="s">
        <v>15</v>
      </c>
      <c r="J20">
        <v>1</v>
      </c>
      <c r="L20" t="s">
        <v>16</v>
      </c>
      <c r="M20">
        <v>59.897373193039002</v>
      </c>
      <c r="N20" t="s">
        <v>17</v>
      </c>
      <c r="O20">
        <v>1</v>
      </c>
      <c r="P20" t="s">
        <v>18</v>
      </c>
      <c r="Q20" t="str">
        <f>+PROPER(IF(MID(Tabla1[[#This Row],[expName]],3,100)="Alegria","Alegría",MID(Tabla1[[#This Row],[expName]],3,100)))</f>
        <v>Tristeza</v>
      </c>
      <c r="R20" t="str">
        <f>+IF(Tabla1[[#This Row],[correct_ans]]="None","Frecuente","Infrecuente")</f>
        <v>Frecuente</v>
      </c>
      <c r="S20">
        <f>+Tabla1[[#This Row],[Respuesta.corr]]*100</f>
        <v>100</v>
      </c>
      <c r="T20" s="3" t="str">
        <f>+IF(OR(Tabla1[[#This Row],[frecuente/infrecuente]]="Frecuente",Tabla1[[#This Row],[Respuesta.rt]]=""),"",Tabla1[[#This Row],[Respuesta.rt]])</f>
        <v/>
      </c>
      <c r="U20" s="3">
        <f>1-Tabla1[[#This Row],[Respuesta.corr]]</f>
        <v>0</v>
      </c>
      <c r="V20" s="3" t="s">
        <v>144</v>
      </c>
      <c r="W20" s="3" t="s">
        <v>146</v>
      </c>
      <c r="X20" s="3" t="str">
        <f>+LEFT(Tabla1[[#This Row],[participant]],LEN(Tabla1[[#This Row],[participant]])-1)</f>
        <v>LMR11M</v>
      </c>
    </row>
    <row r="21" spans="1:24" x14ac:dyDescent="0.55000000000000004">
      <c r="A21" t="s">
        <v>13</v>
      </c>
      <c r="B21" t="s">
        <v>36</v>
      </c>
      <c r="C21" t="s">
        <v>15</v>
      </c>
      <c r="D21">
        <v>0.8</v>
      </c>
      <c r="E21">
        <v>0</v>
      </c>
      <c r="F21">
        <v>19</v>
      </c>
      <c r="G21">
        <v>19</v>
      </c>
      <c r="H21">
        <v>19</v>
      </c>
      <c r="I21" t="s">
        <v>15</v>
      </c>
      <c r="J21">
        <v>1</v>
      </c>
      <c r="L21" t="s">
        <v>16</v>
      </c>
      <c r="M21">
        <v>59.897373193039002</v>
      </c>
      <c r="N21" t="s">
        <v>17</v>
      </c>
      <c r="O21">
        <v>1</v>
      </c>
      <c r="P21" t="s">
        <v>18</v>
      </c>
      <c r="Q21" t="str">
        <f>+PROPER(IF(MID(Tabla1[[#This Row],[expName]],3,100)="Alegria","Alegría",MID(Tabla1[[#This Row],[expName]],3,100)))</f>
        <v>Tristeza</v>
      </c>
      <c r="R21" t="str">
        <f>+IF(Tabla1[[#This Row],[correct_ans]]="None","Frecuente","Infrecuente")</f>
        <v>Frecuente</v>
      </c>
      <c r="S21">
        <f>+Tabla1[[#This Row],[Respuesta.corr]]*100</f>
        <v>100</v>
      </c>
      <c r="T21" s="3" t="str">
        <f>+IF(OR(Tabla1[[#This Row],[frecuente/infrecuente]]="Frecuente",Tabla1[[#This Row],[Respuesta.rt]]=""),"",Tabla1[[#This Row],[Respuesta.rt]])</f>
        <v/>
      </c>
      <c r="U21" s="3">
        <f>1-Tabla1[[#This Row],[Respuesta.corr]]</f>
        <v>0</v>
      </c>
      <c r="V21" s="3" t="s">
        <v>144</v>
      </c>
      <c r="W21" s="3" t="s">
        <v>146</v>
      </c>
      <c r="X21" s="3" t="str">
        <f>+LEFT(Tabla1[[#This Row],[participant]],LEN(Tabla1[[#This Row],[participant]])-1)</f>
        <v>LMR11M</v>
      </c>
    </row>
    <row r="22" spans="1:24" x14ac:dyDescent="0.55000000000000004">
      <c r="A22" t="s">
        <v>19</v>
      </c>
      <c r="B22" t="s">
        <v>33</v>
      </c>
      <c r="C22" t="s">
        <v>21</v>
      </c>
      <c r="D22">
        <v>1.3</v>
      </c>
      <c r="E22">
        <v>0</v>
      </c>
      <c r="F22">
        <v>20</v>
      </c>
      <c r="G22">
        <v>20</v>
      </c>
      <c r="H22">
        <v>20</v>
      </c>
      <c r="I22" t="s">
        <v>21</v>
      </c>
      <c r="J22">
        <v>1</v>
      </c>
      <c r="K22">
        <v>0.67123301746300001</v>
      </c>
      <c r="L22" t="s">
        <v>16</v>
      </c>
      <c r="M22">
        <v>59.897373193039002</v>
      </c>
      <c r="N22" t="s">
        <v>17</v>
      </c>
      <c r="O22">
        <v>1</v>
      </c>
      <c r="P22" t="s">
        <v>18</v>
      </c>
      <c r="Q22" t="str">
        <f>+PROPER(IF(MID(Tabla1[[#This Row],[expName]],3,100)="Alegria","Alegría",MID(Tabla1[[#This Row],[expName]],3,100)))</f>
        <v>Tristeza</v>
      </c>
      <c r="R22" t="str">
        <f>+IF(Tabla1[[#This Row],[correct_ans]]="None","Frecuente","Infrecuente")</f>
        <v>Infrecuente</v>
      </c>
      <c r="S22">
        <f>+Tabla1[[#This Row],[Respuesta.corr]]*100</f>
        <v>100</v>
      </c>
      <c r="T22" s="3">
        <f>+IF(OR(Tabla1[[#This Row],[frecuente/infrecuente]]="Frecuente",Tabla1[[#This Row],[Respuesta.rt]]=""),"",Tabla1[[#This Row],[Respuesta.rt]])</f>
        <v>0.67123301746300001</v>
      </c>
      <c r="U22" s="3">
        <f>1-Tabla1[[#This Row],[Respuesta.corr]]</f>
        <v>0</v>
      </c>
      <c r="V22" s="3" t="s">
        <v>144</v>
      </c>
      <c r="W22" s="3" t="s">
        <v>146</v>
      </c>
      <c r="X22" s="3" t="str">
        <f>+LEFT(Tabla1[[#This Row],[participant]],LEN(Tabla1[[#This Row],[participant]])-1)</f>
        <v>LMR11M</v>
      </c>
    </row>
    <row r="23" spans="1:24" x14ac:dyDescent="0.55000000000000004">
      <c r="A23" t="s">
        <v>13</v>
      </c>
      <c r="B23" t="s">
        <v>34</v>
      </c>
      <c r="C23" t="s">
        <v>15</v>
      </c>
      <c r="D23">
        <v>0.8</v>
      </c>
      <c r="E23">
        <v>0</v>
      </c>
      <c r="F23">
        <v>21</v>
      </c>
      <c r="G23">
        <v>21</v>
      </c>
      <c r="H23">
        <v>21</v>
      </c>
      <c r="I23" t="s">
        <v>15</v>
      </c>
      <c r="J23">
        <v>1</v>
      </c>
      <c r="L23" t="s">
        <v>16</v>
      </c>
      <c r="M23">
        <v>59.897373193039002</v>
      </c>
      <c r="N23" t="s">
        <v>17</v>
      </c>
      <c r="O23">
        <v>1</v>
      </c>
      <c r="P23" t="s">
        <v>18</v>
      </c>
      <c r="Q23" t="str">
        <f>+PROPER(IF(MID(Tabla1[[#This Row],[expName]],3,100)="Alegria","Alegría",MID(Tabla1[[#This Row],[expName]],3,100)))</f>
        <v>Tristeza</v>
      </c>
      <c r="R23" t="str">
        <f>+IF(Tabla1[[#This Row],[correct_ans]]="None","Frecuente","Infrecuente")</f>
        <v>Frecuente</v>
      </c>
      <c r="S23">
        <f>+Tabla1[[#This Row],[Respuesta.corr]]*100</f>
        <v>100</v>
      </c>
      <c r="T23" s="3" t="str">
        <f>+IF(OR(Tabla1[[#This Row],[frecuente/infrecuente]]="Frecuente",Tabla1[[#This Row],[Respuesta.rt]]=""),"",Tabla1[[#This Row],[Respuesta.rt]])</f>
        <v/>
      </c>
      <c r="U23" s="3">
        <f>1-Tabla1[[#This Row],[Respuesta.corr]]</f>
        <v>0</v>
      </c>
      <c r="V23" s="3" t="s">
        <v>144</v>
      </c>
      <c r="W23" s="3" t="s">
        <v>146</v>
      </c>
      <c r="X23" s="3" t="str">
        <f>+LEFT(Tabla1[[#This Row],[participant]],LEN(Tabla1[[#This Row],[participant]])-1)</f>
        <v>LMR11M</v>
      </c>
    </row>
    <row r="24" spans="1:24" x14ac:dyDescent="0.55000000000000004">
      <c r="A24" t="s">
        <v>19</v>
      </c>
      <c r="B24" t="s">
        <v>37</v>
      </c>
      <c r="C24" t="s">
        <v>21</v>
      </c>
      <c r="D24">
        <v>0.8</v>
      </c>
      <c r="E24">
        <v>0</v>
      </c>
      <c r="F24">
        <v>22</v>
      </c>
      <c r="G24">
        <v>22</v>
      </c>
      <c r="H24">
        <v>22</v>
      </c>
      <c r="I24" t="s">
        <v>15</v>
      </c>
      <c r="J24">
        <v>0</v>
      </c>
      <c r="L24" t="s">
        <v>16</v>
      </c>
      <c r="M24">
        <v>59.897373193039002</v>
      </c>
      <c r="N24" t="s">
        <v>17</v>
      </c>
      <c r="O24">
        <v>1</v>
      </c>
      <c r="P24" t="s">
        <v>18</v>
      </c>
      <c r="Q24" t="str">
        <f>+PROPER(IF(MID(Tabla1[[#This Row],[expName]],3,100)="Alegria","Alegría",MID(Tabla1[[#This Row],[expName]],3,100)))</f>
        <v>Tristeza</v>
      </c>
      <c r="R24" t="str">
        <f>+IF(Tabla1[[#This Row],[correct_ans]]="None","Frecuente","Infrecuente")</f>
        <v>Infrecuente</v>
      </c>
      <c r="S24">
        <f>+Tabla1[[#This Row],[Respuesta.corr]]*100</f>
        <v>0</v>
      </c>
      <c r="T24" s="3" t="str">
        <f>+IF(OR(Tabla1[[#This Row],[frecuente/infrecuente]]="Frecuente",Tabla1[[#This Row],[Respuesta.rt]]=""),"",Tabla1[[#This Row],[Respuesta.rt]])</f>
        <v/>
      </c>
      <c r="U24" s="3">
        <f>1-Tabla1[[#This Row],[Respuesta.corr]]</f>
        <v>1</v>
      </c>
      <c r="V24" s="3" t="s">
        <v>144</v>
      </c>
      <c r="W24" s="3" t="s">
        <v>146</v>
      </c>
      <c r="X24" s="3" t="str">
        <f>+LEFT(Tabla1[[#This Row],[participant]],LEN(Tabla1[[#This Row],[participant]])-1)</f>
        <v>LMR11M</v>
      </c>
    </row>
    <row r="25" spans="1:24" x14ac:dyDescent="0.55000000000000004">
      <c r="A25" t="s">
        <v>13</v>
      </c>
      <c r="B25" t="s">
        <v>36</v>
      </c>
      <c r="C25" t="s">
        <v>15</v>
      </c>
      <c r="D25">
        <v>0.8</v>
      </c>
      <c r="E25">
        <v>0</v>
      </c>
      <c r="F25">
        <v>23</v>
      </c>
      <c r="G25">
        <v>23</v>
      </c>
      <c r="H25">
        <v>23</v>
      </c>
      <c r="I25" t="s">
        <v>15</v>
      </c>
      <c r="J25">
        <v>1</v>
      </c>
      <c r="L25" t="s">
        <v>16</v>
      </c>
      <c r="M25">
        <v>59.897373193039002</v>
      </c>
      <c r="N25" t="s">
        <v>17</v>
      </c>
      <c r="O25">
        <v>1</v>
      </c>
      <c r="P25" t="s">
        <v>18</v>
      </c>
      <c r="Q25" t="str">
        <f>+PROPER(IF(MID(Tabla1[[#This Row],[expName]],3,100)="Alegria","Alegría",MID(Tabla1[[#This Row],[expName]],3,100)))</f>
        <v>Tristeza</v>
      </c>
      <c r="R25" t="str">
        <f>+IF(Tabla1[[#This Row],[correct_ans]]="None","Frecuente","Infrecuente")</f>
        <v>Frecuente</v>
      </c>
      <c r="S25">
        <f>+Tabla1[[#This Row],[Respuesta.corr]]*100</f>
        <v>100</v>
      </c>
      <c r="T25" s="3" t="str">
        <f>+IF(OR(Tabla1[[#This Row],[frecuente/infrecuente]]="Frecuente",Tabla1[[#This Row],[Respuesta.rt]]=""),"",Tabla1[[#This Row],[Respuesta.rt]])</f>
        <v/>
      </c>
      <c r="U25" s="3">
        <f>1-Tabla1[[#This Row],[Respuesta.corr]]</f>
        <v>0</v>
      </c>
      <c r="V25" s="3" t="s">
        <v>144</v>
      </c>
      <c r="W25" s="3" t="s">
        <v>146</v>
      </c>
      <c r="X25" s="3" t="str">
        <f>+LEFT(Tabla1[[#This Row],[participant]],LEN(Tabla1[[#This Row],[participant]])-1)</f>
        <v>LMR11M</v>
      </c>
    </row>
    <row r="26" spans="1:24" x14ac:dyDescent="0.55000000000000004">
      <c r="A26" t="s">
        <v>13</v>
      </c>
      <c r="B26" t="s">
        <v>31</v>
      </c>
      <c r="C26" t="s">
        <v>15</v>
      </c>
      <c r="D26">
        <v>0.8</v>
      </c>
      <c r="E26">
        <v>0</v>
      </c>
      <c r="F26">
        <v>24</v>
      </c>
      <c r="G26">
        <v>24</v>
      </c>
      <c r="H26">
        <v>24</v>
      </c>
      <c r="I26" t="s">
        <v>15</v>
      </c>
      <c r="J26">
        <v>1</v>
      </c>
      <c r="L26" t="s">
        <v>16</v>
      </c>
      <c r="M26">
        <v>59.897373193039002</v>
      </c>
      <c r="N26" t="s">
        <v>17</v>
      </c>
      <c r="O26">
        <v>1</v>
      </c>
      <c r="P26" t="s">
        <v>18</v>
      </c>
      <c r="Q26" t="str">
        <f>+PROPER(IF(MID(Tabla1[[#This Row],[expName]],3,100)="Alegria","Alegría",MID(Tabla1[[#This Row],[expName]],3,100)))</f>
        <v>Tristeza</v>
      </c>
      <c r="R26" t="str">
        <f>+IF(Tabla1[[#This Row],[correct_ans]]="None","Frecuente","Infrecuente")</f>
        <v>Frecuente</v>
      </c>
      <c r="S26">
        <f>+Tabla1[[#This Row],[Respuesta.corr]]*100</f>
        <v>100</v>
      </c>
      <c r="T26" s="3" t="str">
        <f>+IF(OR(Tabla1[[#This Row],[frecuente/infrecuente]]="Frecuente",Tabla1[[#This Row],[Respuesta.rt]]=""),"",Tabla1[[#This Row],[Respuesta.rt]])</f>
        <v/>
      </c>
      <c r="U26" s="3">
        <f>1-Tabla1[[#This Row],[Respuesta.corr]]</f>
        <v>0</v>
      </c>
      <c r="V26" s="3" t="s">
        <v>144</v>
      </c>
      <c r="W26" s="3" t="s">
        <v>146</v>
      </c>
      <c r="X26" s="3" t="str">
        <f>+LEFT(Tabla1[[#This Row],[participant]],LEN(Tabla1[[#This Row],[participant]])-1)</f>
        <v>LMR11M</v>
      </c>
    </row>
    <row r="27" spans="1:24" x14ac:dyDescent="0.55000000000000004">
      <c r="A27" t="s">
        <v>13</v>
      </c>
      <c r="B27" t="s">
        <v>34</v>
      </c>
      <c r="C27" t="s">
        <v>15</v>
      </c>
      <c r="D27">
        <v>1.3</v>
      </c>
      <c r="E27">
        <v>0</v>
      </c>
      <c r="F27">
        <v>25</v>
      </c>
      <c r="G27">
        <v>25</v>
      </c>
      <c r="H27">
        <v>25</v>
      </c>
      <c r="I27" t="s">
        <v>15</v>
      </c>
      <c r="J27">
        <v>1</v>
      </c>
      <c r="L27" t="s">
        <v>16</v>
      </c>
      <c r="M27">
        <v>59.897373193039002</v>
      </c>
      <c r="N27" t="s">
        <v>17</v>
      </c>
      <c r="O27">
        <v>1</v>
      </c>
      <c r="P27" t="s">
        <v>18</v>
      </c>
      <c r="Q27" t="str">
        <f>+PROPER(IF(MID(Tabla1[[#This Row],[expName]],3,100)="Alegria","Alegría",MID(Tabla1[[#This Row],[expName]],3,100)))</f>
        <v>Tristeza</v>
      </c>
      <c r="R27" t="str">
        <f>+IF(Tabla1[[#This Row],[correct_ans]]="None","Frecuente","Infrecuente")</f>
        <v>Frecuente</v>
      </c>
      <c r="S27">
        <f>+Tabla1[[#This Row],[Respuesta.corr]]*100</f>
        <v>100</v>
      </c>
      <c r="T27" s="3" t="str">
        <f>+IF(OR(Tabla1[[#This Row],[frecuente/infrecuente]]="Frecuente",Tabla1[[#This Row],[Respuesta.rt]]=""),"",Tabla1[[#This Row],[Respuesta.rt]])</f>
        <v/>
      </c>
      <c r="U27" s="3">
        <f>1-Tabla1[[#This Row],[Respuesta.corr]]</f>
        <v>0</v>
      </c>
      <c r="V27" s="3" t="s">
        <v>144</v>
      </c>
      <c r="W27" s="3" t="s">
        <v>146</v>
      </c>
      <c r="X27" s="3" t="str">
        <f>+LEFT(Tabla1[[#This Row],[participant]],LEN(Tabla1[[#This Row],[participant]])-1)</f>
        <v>LMR11M</v>
      </c>
    </row>
    <row r="28" spans="1:24" x14ac:dyDescent="0.55000000000000004">
      <c r="A28" t="s">
        <v>19</v>
      </c>
      <c r="B28" t="s">
        <v>27</v>
      </c>
      <c r="C28" t="s">
        <v>21</v>
      </c>
      <c r="D28">
        <v>1.3</v>
      </c>
      <c r="E28">
        <v>0</v>
      </c>
      <c r="F28">
        <v>26</v>
      </c>
      <c r="G28">
        <v>26</v>
      </c>
      <c r="H28">
        <v>26</v>
      </c>
      <c r="I28" t="s">
        <v>21</v>
      </c>
      <c r="J28">
        <v>1</v>
      </c>
      <c r="K28">
        <v>0.65445518819600002</v>
      </c>
      <c r="L28" t="s">
        <v>16</v>
      </c>
      <c r="M28">
        <v>59.897373193039002</v>
      </c>
      <c r="N28" t="s">
        <v>17</v>
      </c>
      <c r="O28">
        <v>1</v>
      </c>
      <c r="P28" t="s">
        <v>18</v>
      </c>
      <c r="Q28" t="str">
        <f>+PROPER(IF(MID(Tabla1[[#This Row],[expName]],3,100)="Alegria","Alegría",MID(Tabla1[[#This Row],[expName]],3,100)))</f>
        <v>Tristeza</v>
      </c>
      <c r="R28" t="str">
        <f>+IF(Tabla1[[#This Row],[correct_ans]]="None","Frecuente","Infrecuente")</f>
        <v>Infrecuente</v>
      </c>
      <c r="S28">
        <f>+Tabla1[[#This Row],[Respuesta.corr]]*100</f>
        <v>100</v>
      </c>
      <c r="T28" s="3">
        <f>+IF(OR(Tabla1[[#This Row],[frecuente/infrecuente]]="Frecuente",Tabla1[[#This Row],[Respuesta.rt]]=""),"",Tabla1[[#This Row],[Respuesta.rt]])</f>
        <v>0.65445518819600002</v>
      </c>
      <c r="U28" s="3">
        <f>1-Tabla1[[#This Row],[Respuesta.corr]]</f>
        <v>0</v>
      </c>
      <c r="V28" s="3" t="s">
        <v>144</v>
      </c>
      <c r="W28" s="3" t="s">
        <v>146</v>
      </c>
      <c r="X28" s="3" t="str">
        <f>+LEFT(Tabla1[[#This Row],[participant]],LEN(Tabla1[[#This Row],[participant]])-1)</f>
        <v>LMR11M</v>
      </c>
    </row>
    <row r="29" spans="1:24" x14ac:dyDescent="0.55000000000000004">
      <c r="A29" t="s">
        <v>13</v>
      </c>
      <c r="B29" t="s">
        <v>23</v>
      </c>
      <c r="C29" t="s">
        <v>15</v>
      </c>
      <c r="D29">
        <v>0.8</v>
      </c>
      <c r="E29">
        <v>0</v>
      </c>
      <c r="F29">
        <v>27</v>
      </c>
      <c r="G29">
        <v>27</v>
      </c>
      <c r="H29">
        <v>27</v>
      </c>
      <c r="I29" t="s">
        <v>15</v>
      </c>
      <c r="J29">
        <v>1</v>
      </c>
      <c r="L29" t="s">
        <v>16</v>
      </c>
      <c r="M29">
        <v>59.897373193039002</v>
      </c>
      <c r="N29" t="s">
        <v>17</v>
      </c>
      <c r="O29">
        <v>1</v>
      </c>
      <c r="P29" t="s">
        <v>18</v>
      </c>
      <c r="Q29" t="str">
        <f>+PROPER(IF(MID(Tabla1[[#This Row],[expName]],3,100)="Alegria","Alegría",MID(Tabla1[[#This Row],[expName]],3,100)))</f>
        <v>Tristeza</v>
      </c>
      <c r="R29" t="str">
        <f>+IF(Tabla1[[#This Row],[correct_ans]]="None","Frecuente","Infrecuente")</f>
        <v>Frecuente</v>
      </c>
      <c r="S29">
        <f>+Tabla1[[#This Row],[Respuesta.corr]]*100</f>
        <v>100</v>
      </c>
      <c r="T29" s="3" t="str">
        <f>+IF(OR(Tabla1[[#This Row],[frecuente/infrecuente]]="Frecuente",Tabla1[[#This Row],[Respuesta.rt]]=""),"",Tabla1[[#This Row],[Respuesta.rt]])</f>
        <v/>
      </c>
      <c r="U29" s="3">
        <f>1-Tabla1[[#This Row],[Respuesta.corr]]</f>
        <v>0</v>
      </c>
      <c r="V29" s="3" t="s">
        <v>144</v>
      </c>
      <c r="W29" s="3" t="s">
        <v>146</v>
      </c>
      <c r="X29" s="3" t="str">
        <f>+LEFT(Tabla1[[#This Row],[participant]],LEN(Tabla1[[#This Row],[participant]])-1)</f>
        <v>LMR11M</v>
      </c>
    </row>
    <row r="30" spans="1:24" x14ac:dyDescent="0.55000000000000004">
      <c r="A30" t="s">
        <v>13</v>
      </c>
      <c r="B30" t="s">
        <v>22</v>
      </c>
      <c r="C30" t="s">
        <v>15</v>
      </c>
      <c r="D30">
        <v>1.3</v>
      </c>
      <c r="E30">
        <v>0</v>
      </c>
      <c r="F30">
        <v>28</v>
      </c>
      <c r="G30">
        <v>28</v>
      </c>
      <c r="H30">
        <v>28</v>
      </c>
      <c r="I30" t="s">
        <v>15</v>
      </c>
      <c r="J30">
        <v>1</v>
      </c>
      <c r="L30" t="s">
        <v>16</v>
      </c>
      <c r="M30">
        <v>59.897373193039002</v>
      </c>
      <c r="N30" t="s">
        <v>17</v>
      </c>
      <c r="O30">
        <v>1</v>
      </c>
      <c r="P30" t="s">
        <v>18</v>
      </c>
      <c r="Q30" t="str">
        <f>+PROPER(IF(MID(Tabla1[[#This Row],[expName]],3,100)="Alegria","Alegría",MID(Tabla1[[#This Row],[expName]],3,100)))</f>
        <v>Tristeza</v>
      </c>
      <c r="R30" t="str">
        <f>+IF(Tabla1[[#This Row],[correct_ans]]="None","Frecuente","Infrecuente")</f>
        <v>Frecuente</v>
      </c>
      <c r="S30">
        <f>+Tabla1[[#This Row],[Respuesta.corr]]*100</f>
        <v>100</v>
      </c>
      <c r="T30" s="3" t="str">
        <f>+IF(OR(Tabla1[[#This Row],[frecuente/infrecuente]]="Frecuente",Tabla1[[#This Row],[Respuesta.rt]]=""),"",Tabla1[[#This Row],[Respuesta.rt]])</f>
        <v/>
      </c>
      <c r="U30" s="3">
        <f>1-Tabla1[[#This Row],[Respuesta.corr]]</f>
        <v>0</v>
      </c>
      <c r="V30" s="3" t="s">
        <v>144</v>
      </c>
      <c r="W30" s="3" t="s">
        <v>146</v>
      </c>
      <c r="X30" s="3" t="str">
        <f>+LEFT(Tabla1[[#This Row],[participant]],LEN(Tabla1[[#This Row],[participant]])-1)</f>
        <v>LMR11M</v>
      </c>
    </row>
    <row r="31" spans="1:24" x14ac:dyDescent="0.55000000000000004">
      <c r="A31" t="s">
        <v>13</v>
      </c>
      <c r="B31" t="s">
        <v>28</v>
      </c>
      <c r="C31" t="s">
        <v>15</v>
      </c>
      <c r="D31">
        <v>0.8</v>
      </c>
      <c r="E31">
        <v>0</v>
      </c>
      <c r="F31">
        <v>29</v>
      </c>
      <c r="G31">
        <v>29</v>
      </c>
      <c r="H31">
        <v>29</v>
      </c>
      <c r="I31" t="s">
        <v>15</v>
      </c>
      <c r="J31">
        <v>1</v>
      </c>
      <c r="L31" t="s">
        <v>16</v>
      </c>
      <c r="M31">
        <v>59.897373193039002</v>
      </c>
      <c r="N31" t="s">
        <v>17</v>
      </c>
      <c r="O31">
        <v>1</v>
      </c>
      <c r="P31" t="s">
        <v>18</v>
      </c>
      <c r="Q31" t="str">
        <f>+PROPER(IF(MID(Tabla1[[#This Row],[expName]],3,100)="Alegria","Alegría",MID(Tabla1[[#This Row],[expName]],3,100)))</f>
        <v>Tristeza</v>
      </c>
      <c r="R31" t="str">
        <f>+IF(Tabla1[[#This Row],[correct_ans]]="None","Frecuente","Infrecuente")</f>
        <v>Frecuente</v>
      </c>
      <c r="S31">
        <f>+Tabla1[[#This Row],[Respuesta.corr]]*100</f>
        <v>100</v>
      </c>
      <c r="T31" s="3" t="str">
        <f>+IF(OR(Tabla1[[#This Row],[frecuente/infrecuente]]="Frecuente",Tabla1[[#This Row],[Respuesta.rt]]=""),"",Tabla1[[#This Row],[Respuesta.rt]])</f>
        <v/>
      </c>
      <c r="U31" s="3">
        <f>1-Tabla1[[#This Row],[Respuesta.corr]]</f>
        <v>0</v>
      </c>
      <c r="V31" s="3" t="s">
        <v>144</v>
      </c>
      <c r="W31" s="3" t="s">
        <v>146</v>
      </c>
      <c r="X31" s="3" t="str">
        <f>+LEFT(Tabla1[[#This Row],[participant]],LEN(Tabla1[[#This Row],[participant]])-1)</f>
        <v>LMR11M</v>
      </c>
    </row>
    <row r="32" spans="1:24" x14ac:dyDescent="0.55000000000000004">
      <c r="A32" t="s">
        <v>19</v>
      </c>
      <c r="B32" t="s">
        <v>38</v>
      </c>
      <c r="C32" t="s">
        <v>21</v>
      </c>
      <c r="D32">
        <v>0.8</v>
      </c>
      <c r="E32">
        <v>0</v>
      </c>
      <c r="F32">
        <v>30</v>
      </c>
      <c r="G32">
        <v>30</v>
      </c>
      <c r="H32">
        <v>30</v>
      </c>
      <c r="I32" t="s">
        <v>21</v>
      </c>
      <c r="J32">
        <v>1</v>
      </c>
      <c r="K32">
        <v>0.50893487688200001</v>
      </c>
      <c r="L32" t="s">
        <v>16</v>
      </c>
      <c r="M32">
        <v>59.897373193039002</v>
      </c>
      <c r="N32" t="s">
        <v>17</v>
      </c>
      <c r="O32">
        <v>1</v>
      </c>
      <c r="P32" t="s">
        <v>18</v>
      </c>
      <c r="Q32" t="str">
        <f>+PROPER(IF(MID(Tabla1[[#This Row],[expName]],3,100)="Alegria","Alegría",MID(Tabla1[[#This Row],[expName]],3,100)))</f>
        <v>Tristeza</v>
      </c>
      <c r="R32" t="str">
        <f>+IF(Tabla1[[#This Row],[correct_ans]]="None","Frecuente","Infrecuente")</f>
        <v>Infrecuente</v>
      </c>
      <c r="S32">
        <f>+Tabla1[[#This Row],[Respuesta.corr]]*100</f>
        <v>100</v>
      </c>
      <c r="T32" s="3">
        <f>+IF(OR(Tabla1[[#This Row],[frecuente/infrecuente]]="Frecuente",Tabla1[[#This Row],[Respuesta.rt]]=""),"",Tabla1[[#This Row],[Respuesta.rt]])</f>
        <v>0.50893487688200001</v>
      </c>
      <c r="U32" s="3">
        <f>1-Tabla1[[#This Row],[Respuesta.corr]]</f>
        <v>0</v>
      </c>
      <c r="V32" s="3" t="s">
        <v>144</v>
      </c>
      <c r="W32" s="3" t="s">
        <v>146</v>
      </c>
      <c r="X32" s="3" t="str">
        <f>+LEFT(Tabla1[[#This Row],[participant]],LEN(Tabla1[[#This Row],[participant]])-1)</f>
        <v>LMR11M</v>
      </c>
    </row>
    <row r="33" spans="1:24" x14ac:dyDescent="0.55000000000000004">
      <c r="A33" t="s">
        <v>13</v>
      </c>
      <c r="B33" t="s">
        <v>28</v>
      </c>
      <c r="C33" t="s">
        <v>15</v>
      </c>
      <c r="D33">
        <v>0.8</v>
      </c>
      <c r="E33">
        <v>0</v>
      </c>
      <c r="F33">
        <v>31</v>
      </c>
      <c r="G33">
        <v>31</v>
      </c>
      <c r="H33">
        <v>31</v>
      </c>
      <c r="I33" t="s">
        <v>15</v>
      </c>
      <c r="J33">
        <v>1</v>
      </c>
      <c r="L33" t="s">
        <v>16</v>
      </c>
      <c r="M33">
        <v>59.897373193039002</v>
      </c>
      <c r="N33" t="s">
        <v>17</v>
      </c>
      <c r="O33">
        <v>1</v>
      </c>
      <c r="P33" t="s">
        <v>18</v>
      </c>
      <c r="Q33" t="str">
        <f>+PROPER(IF(MID(Tabla1[[#This Row],[expName]],3,100)="Alegria","Alegría",MID(Tabla1[[#This Row],[expName]],3,100)))</f>
        <v>Tristeza</v>
      </c>
      <c r="R33" t="str">
        <f>+IF(Tabla1[[#This Row],[correct_ans]]="None","Frecuente","Infrecuente")</f>
        <v>Frecuente</v>
      </c>
      <c r="S33">
        <f>+Tabla1[[#This Row],[Respuesta.corr]]*100</f>
        <v>100</v>
      </c>
      <c r="T33" s="3" t="str">
        <f>+IF(OR(Tabla1[[#This Row],[frecuente/infrecuente]]="Frecuente",Tabla1[[#This Row],[Respuesta.rt]]=""),"",Tabla1[[#This Row],[Respuesta.rt]])</f>
        <v/>
      </c>
      <c r="U33" s="3">
        <f>1-Tabla1[[#This Row],[Respuesta.corr]]</f>
        <v>0</v>
      </c>
      <c r="V33" s="3" t="s">
        <v>144</v>
      </c>
      <c r="W33" s="3" t="s">
        <v>146</v>
      </c>
      <c r="X33" s="3" t="str">
        <f>+LEFT(Tabla1[[#This Row],[participant]],LEN(Tabla1[[#This Row],[participant]])-1)</f>
        <v>LMR11M</v>
      </c>
    </row>
    <row r="34" spans="1:24" x14ac:dyDescent="0.55000000000000004">
      <c r="A34" t="s">
        <v>19</v>
      </c>
      <c r="B34" t="s">
        <v>24</v>
      </c>
      <c r="C34" t="s">
        <v>21</v>
      </c>
      <c r="D34">
        <v>1.3</v>
      </c>
      <c r="E34">
        <v>0</v>
      </c>
      <c r="F34">
        <v>32</v>
      </c>
      <c r="G34">
        <v>32</v>
      </c>
      <c r="H34">
        <v>32</v>
      </c>
      <c r="I34" t="s">
        <v>21</v>
      </c>
      <c r="J34">
        <v>1</v>
      </c>
      <c r="K34">
        <v>0.59044582536400003</v>
      </c>
      <c r="L34" t="s">
        <v>16</v>
      </c>
      <c r="M34">
        <v>59.897373193039002</v>
      </c>
      <c r="N34" t="s">
        <v>17</v>
      </c>
      <c r="O34">
        <v>1</v>
      </c>
      <c r="P34" t="s">
        <v>18</v>
      </c>
      <c r="Q34" t="str">
        <f>+PROPER(IF(MID(Tabla1[[#This Row],[expName]],3,100)="Alegria","Alegría",MID(Tabla1[[#This Row],[expName]],3,100)))</f>
        <v>Tristeza</v>
      </c>
      <c r="R34" t="str">
        <f>+IF(Tabla1[[#This Row],[correct_ans]]="None","Frecuente","Infrecuente")</f>
        <v>Infrecuente</v>
      </c>
      <c r="S34">
        <f>+Tabla1[[#This Row],[Respuesta.corr]]*100</f>
        <v>100</v>
      </c>
      <c r="T34" s="3">
        <f>+IF(OR(Tabla1[[#This Row],[frecuente/infrecuente]]="Frecuente",Tabla1[[#This Row],[Respuesta.rt]]=""),"",Tabla1[[#This Row],[Respuesta.rt]])</f>
        <v>0.59044582536400003</v>
      </c>
      <c r="U34" s="3">
        <f>1-Tabla1[[#This Row],[Respuesta.corr]]</f>
        <v>0</v>
      </c>
      <c r="V34" s="3" t="s">
        <v>144</v>
      </c>
      <c r="W34" s="3" t="s">
        <v>146</v>
      </c>
      <c r="X34" s="3" t="str">
        <f>+LEFT(Tabla1[[#This Row],[participant]],LEN(Tabla1[[#This Row],[participant]])-1)</f>
        <v>LMR11M</v>
      </c>
    </row>
    <row r="35" spans="1:24" x14ac:dyDescent="0.55000000000000004">
      <c r="A35" t="s">
        <v>13</v>
      </c>
      <c r="B35" t="s">
        <v>28</v>
      </c>
      <c r="C35" t="s">
        <v>15</v>
      </c>
      <c r="D35">
        <v>0.8</v>
      </c>
      <c r="E35">
        <v>0</v>
      </c>
      <c r="F35">
        <v>33</v>
      </c>
      <c r="G35">
        <v>33</v>
      </c>
      <c r="H35">
        <v>33</v>
      </c>
      <c r="I35" t="s">
        <v>15</v>
      </c>
      <c r="J35">
        <v>1</v>
      </c>
      <c r="L35" t="s">
        <v>16</v>
      </c>
      <c r="M35">
        <v>59.897373193039002</v>
      </c>
      <c r="N35" t="s">
        <v>17</v>
      </c>
      <c r="O35">
        <v>1</v>
      </c>
      <c r="P35" t="s">
        <v>18</v>
      </c>
      <c r="Q35" t="str">
        <f>+PROPER(IF(MID(Tabla1[[#This Row],[expName]],3,100)="Alegria","Alegría",MID(Tabla1[[#This Row],[expName]],3,100)))</f>
        <v>Tristeza</v>
      </c>
      <c r="R35" t="str">
        <f>+IF(Tabla1[[#This Row],[correct_ans]]="None","Frecuente","Infrecuente")</f>
        <v>Frecuente</v>
      </c>
      <c r="S35">
        <f>+Tabla1[[#This Row],[Respuesta.corr]]*100</f>
        <v>100</v>
      </c>
      <c r="T35" s="3" t="str">
        <f>+IF(OR(Tabla1[[#This Row],[frecuente/infrecuente]]="Frecuente",Tabla1[[#This Row],[Respuesta.rt]]=""),"",Tabla1[[#This Row],[Respuesta.rt]])</f>
        <v/>
      </c>
      <c r="U35" s="3">
        <f>1-Tabla1[[#This Row],[Respuesta.corr]]</f>
        <v>0</v>
      </c>
      <c r="V35" s="3" t="s">
        <v>144</v>
      </c>
      <c r="W35" s="3" t="s">
        <v>146</v>
      </c>
      <c r="X35" s="3" t="str">
        <f>+LEFT(Tabla1[[#This Row],[participant]],LEN(Tabla1[[#This Row],[participant]])-1)</f>
        <v>LMR11M</v>
      </c>
    </row>
    <row r="36" spans="1:24" x14ac:dyDescent="0.55000000000000004">
      <c r="A36" t="s">
        <v>19</v>
      </c>
      <c r="B36" t="s">
        <v>24</v>
      </c>
      <c r="C36" t="s">
        <v>21</v>
      </c>
      <c r="D36">
        <v>1.3</v>
      </c>
      <c r="E36">
        <v>0</v>
      </c>
      <c r="F36">
        <v>34</v>
      </c>
      <c r="G36">
        <v>34</v>
      </c>
      <c r="H36">
        <v>34</v>
      </c>
      <c r="I36" t="s">
        <v>21</v>
      </c>
      <c r="J36">
        <v>1</v>
      </c>
      <c r="K36">
        <v>0.49441671604300003</v>
      </c>
      <c r="L36" t="s">
        <v>16</v>
      </c>
      <c r="M36">
        <v>59.897373193039002</v>
      </c>
      <c r="N36" t="s">
        <v>17</v>
      </c>
      <c r="O36">
        <v>1</v>
      </c>
      <c r="P36" t="s">
        <v>18</v>
      </c>
      <c r="Q36" t="str">
        <f>+PROPER(IF(MID(Tabla1[[#This Row],[expName]],3,100)="Alegria","Alegría",MID(Tabla1[[#This Row],[expName]],3,100)))</f>
        <v>Tristeza</v>
      </c>
      <c r="R36" t="str">
        <f>+IF(Tabla1[[#This Row],[correct_ans]]="None","Frecuente","Infrecuente")</f>
        <v>Infrecuente</v>
      </c>
      <c r="S36">
        <f>+Tabla1[[#This Row],[Respuesta.corr]]*100</f>
        <v>100</v>
      </c>
      <c r="T36" s="3">
        <f>+IF(OR(Tabla1[[#This Row],[frecuente/infrecuente]]="Frecuente",Tabla1[[#This Row],[Respuesta.rt]]=""),"",Tabla1[[#This Row],[Respuesta.rt]])</f>
        <v>0.49441671604300003</v>
      </c>
      <c r="U36" s="3">
        <f>1-Tabla1[[#This Row],[Respuesta.corr]]</f>
        <v>0</v>
      </c>
      <c r="V36" s="3" t="s">
        <v>144</v>
      </c>
      <c r="W36" s="3" t="s">
        <v>146</v>
      </c>
      <c r="X36" s="3" t="str">
        <f>+LEFT(Tabla1[[#This Row],[participant]],LEN(Tabla1[[#This Row],[participant]])-1)</f>
        <v>LMR11M</v>
      </c>
    </row>
    <row r="37" spans="1:24" x14ac:dyDescent="0.55000000000000004">
      <c r="A37" t="s">
        <v>13</v>
      </c>
      <c r="B37" t="s">
        <v>31</v>
      </c>
      <c r="C37" t="s">
        <v>15</v>
      </c>
      <c r="D37">
        <v>0.8</v>
      </c>
      <c r="E37">
        <v>0</v>
      </c>
      <c r="F37">
        <v>35</v>
      </c>
      <c r="G37">
        <v>35</v>
      </c>
      <c r="H37">
        <v>35</v>
      </c>
      <c r="I37" t="s">
        <v>15</v>
      </c>
      <c r="J37">
        <v>1</v>
      </c>
      <c r="L37" t="s">
        <v>16</v>
      </c>
      <c r="M37">
        <v>59.897373193039002</v>
      </c>
      <c r="N37" t="s">
        <v>17</v>
      </c>
      <c r="O37">
        <v>1</v>
      </c>
      <c r="P37" t="s">
        <v>18</v>
      </c>
      <c r="Q37" t="str">
        <f>+PROPER(IF(MID(Tabla1[[#This Row],[expName]],3,100)="Alegria","Alegría",MID(Tabla1[[#This Row],[expName]],3,100)))</f>
        <v>Tristeza</v>
      </c>
      <c r="R37" t="str">
        <f>+IF(Tabla1[[#This Row],[correct_ans]]="None","Frecuente","Infrecuente")</f>
        <v>Frecuente</v>
      </c>
      <c r="S37">
        <f>+Tabla1[[#This Row],[Respuesta.corr]]*100</f>
        <v>100</v>
      </c>
      <c r="T37" s="3" t="str">
        <f>+IF(OR(Tabla1[[#This Row],[frecuente/infrecuente]]="Frecuente",Tabla1[[#This Row],[Respuesta.rt]]=""),"",Tabla1[[#This Row],[Respuesta.rt]])</f>
        <v/>
      </c>
      <c r="U37" s="3">
        <f>1-Tabla1[[#This Row],[Respuesta.corr]]</f>
        <v>0</v>
      </c>
      <c r="V37" s="3" t="s">
        <v>144</v>
      </c>
      <c r="W37" s="3" t="s">
        <v>146</v>
      </c>
      <c r="X37" s="3" t="str">
        <f>+LEFT(Tabla1[[#This Row],[participant]],LEN(Tabla1[[#This Row],[participant]])-1)</f>
        <v>LMR11M</v>
      </c>
    </row>
    <row r="38" spans="1:24" x14ac:dyDescent="0.55000000000000004">
      <c r="A38" t="s">
        <v>13</v>
      </c>
      <c r="B38" t="s">
        <v>34</v>
      </c>
      <c r="C38" t="s">
        <v>15</v>
      </c>
      <c r="D38">
        <v>0.8</v>
      </c>
      <c r="E38">
        <v>0</v>
      </c>
      <c r="F38">
        <v>36</v>
      </c>
      <c r="G38">
        <v>36</v>
      </c>
      <c r="H38">
        <v>36</v>
      </c>
      <c r="I38" t="s">
        <v>15</v>
      </c>
      <c r="J38">
        <v>1</v>
      </c>
      <c r="L38" t="s">
        <v>16</v>
      </c>
      <c r="M38">
        <v>59.897373193039002</v>
      </c>
      <c r="N38" t="s">
        <v>17</v>
      </c>
      <c r="O38">
        <v>1</v>
      </c>
      <c r="P38" t="s">
        <v>18</v>
      </c>
      <c r="Q38" t="str">
        <f>+PROPER(IF(MID(Tabla1[[#This Row],[expName]],3,100)="Alegria","Alegría",MID(Tabla1[[#This Row],[expName]],3,100)))</f>
        <v>Tristeza</v>
      </c>
      <c r="R38" t="str">
        <f>+IF(Tabla1[[#This Row],[correct_ans]]="None","Frecuente","Infrecuente")</f>
        <v>Frecuente</v>
      </c>
      <c r="S38">
        <f>+Tabla1[[#This Row],[Respuesta.corr]]*100</f>
        <v>100</v>
      </c>
      <c r="T38" s="3" t="str">
        <f>+IF(OR(Tabla1[[#This Row],[frecuente/infrecuente]]="Frecuente",Tabla1[[#This Row],[Respuesta.rt]]=""),"",Tabla1[[#This Row],[Respuesta.rt]])</f>
        <v/>
      </c>
      <c r="U38" s="3">
        <f>1-Tabla1[[#This Row],[Respuesta.corr]]</f>
        <v>0</v>
      </c>
      <c r="V38" s="3" t="s">
        <v>144</v>
      </c>
      <c r="W38" s="3" t="s">
        <v>146</v>
      </c>
      <c r="X38" s="3" t="str">
        <f>+LEFT(Tabla1[[#This Row],[participant]],LEN(Tabla1[[#This Row],[participant]])-1)</f>
        <v>LMR11M</v>
      </c>
    </row>
    <row r="39" spans="1:24" x14ac:dyDescent="0.55000000000000004">
      <c r="A39" t="s">
        <v>13</v>
      </c>
      <c r="B39" t="s">
        <v>36</v>
      </c>
      <c r="C39" t="s">
        <v>15</v>
      </c>
      <c r="D39">
        <v>1.3</v>
      </c>
      <c r="E39">
        <v>0</v>
      </c>
      <c r="F39">
        <v>37</v>
      </c>
      <c r="G39">
        <v>37</v>
      </c>
      <c r="H39">
        <v>37</v>
      </c>
      <c r="I39" t="s">
        <v>15</v>
      </c>
      <c r="J39">
        <v>1</v>
      </c>
      <c r="L39" t="s">
        <v>16</v>
      </c>
      <c r="M39">
        <v>59.897373193039002</v>
      </c>
      <c r="N39" t="s">
        <v>17</v>
      </c>
      <c r="O39">
        <v>1</v>
      </c>
      <c r="P39" t="s">
        <v>18</v>
      </c>
      <c r="Q39" t="str">
        <f>+PROPER(IF(MID(Tabla1[[#This Row],[expName]],3,100)="Alegria","Alegría",MID(Tabla1[[#This Row],[expName]],3,100)))</f>
        <v>Tristeza</v>
      </c>
      <c r="R39" t="str">
        <f>+IF(Tabla1[[#This Row],[correct_ans]]="None","Frecuente","Infrecuente")</f>
        <v>Frecuente</v>
      </c>
      <c r="S39">
        <f>+Tabla1[[#This Row],[Respuesta.corr]]*100</f>
        <v>100</v>
      </c>
      <c r="T39" s="3" t="str">
        <f>+IF(OR(Tabla1[[#This Row],[frecuente/infrecuente]]="Frecuente",Tabla1[[#This Row],[Respuesta.rt]]=""),"",Tabla1[[#This Row],[Respuesta.rt]])</f>
        <v/>
      </c>
      <c r="U39" s="3">
        <f>1-Tabla1[[#This Row],[Respuesta.corr]]</f>
        <v>0</v>
      </c>
      <c r="V39" s="3" t="s">
        <v>144</v>
      </c>
      <c r="W39" s="3" t="s">
        <v>146</v>
      </c>
      <c r="X39" s="3" t="str">
        <f>+LEFT(Tabla1[[#This Row],[participant]],LEN(Tabla1[[#This Row],[participant]])-1)</f>
        <v>LMR11M</v>
      </c>
    </row>
    <row r="40" spans="1:24" x14ac:dyDescent="0.55000000000000004">
      <c r="A40" t="s">
        <v>19</v>
      </c>
      <c r="B40" t="s">
        <v>39</v>
      </c>
      <c r="C40" t="s">
        <v>21</v>
      </c>
      <c r="D40">
        <v>0.8</v>
      </c>
      <c r="E40">
        <v>0</v>
      </c>
      <c r="F40">
        <v>38</v>
      </c>
      <c r="G40">
        <v>38</v>
      </c>
      <c r="H40">
        <v>38</v>
      </c>
      <c r="I40" t="s">
        <v>21</v>
      </c>
      <c r="J40">
        <v>1</v>
      </c>
      <c r="K40">
        <v>0.554685127921</v>
      </c>
      <c r="L40" t="s">
        <v>16</v>
      </c>
      <c r="M40">
        <v>59.897373193039002</v>
      </c>
      <c r="N40" t="s">
        <v>17</v>
      </c>
      <c r="O40">
        <v>1</v>
      </c>
      <c r="P40" t="s">
        <v>18</v>
      </c>
      <c r="Q40" t="str">
        <f>+PROPER(IF(MID(Tabla1[[#This Row],[expName]],3,100)="Alegria","Alegría",MID(Tabla1[[#This Row],[expName]],3,100)))</f>
        <v>Tristeza</v>
      </c>
      <c r="R40" t="str">
        <f>+IF(Tabla1[[#This Row],[correct_ans]]="None","Frecuente","Infrecuente")</f>
        <v>Infrecuente</v>
      </c>
      <c r="S40">
        <f>+Tabla1[[#This Row],[Respuesta.corr]]*100</f>
        <v>100</v>
      </c>
      <c r="T40" s="3">
        <f>+IF(OR(Tabla1[[#This Row],[frecuente/infrecuente]]="Frecuente",Tabla1[[#This Row],[Respuesta.rt]]=""),"",Tabla1[[#This Row],[Respuesta.rt]])</f>
        <v>0.554685127921</v>
      </c>
      <c r="U40" s="3">
        <f>1-Tabla1[[#This Row],[Respuesta.corr]]</f>
        <v>0</v>
      </c>
      <c r="V40" s="3" t="s">
        <v>144</v>
      </c>
      <c r="W40" s="3" t="s">
        <v>146</v>
      </c>
      <c r="X40" s="3" t="str">
        <f>+LEFT(Tabla1[[#This Row],[participant]],LEN(Tabla1[[#This Row],[participant]])-1)</f>
        <v>LMR11M</v>
      </c>
    </row>
    <row r="41" spans="1:24" x14ac:dyDescent="0.55000000000000004">
      <c r="A41" t="s">
        <v>13</v>
      </c>
      <c r="B41" t="s">
        <v>40</v>
      </c>
      <c r="C41" t="s">
        <v>15</v>
      </c>
      <c r="D41">
        <v>0.8</v>
      </c>
      <c r="E41">
        <v>0</v>
      </c>
      <c r="F41">
        <v>39</v>
      </c>
      <c r="G41">
        <v>39</v>
      </c>
      <c r="H41">
        <v>39</v>
      </c>
      <c r="I41" t="s">
        <v>15</v>
      </c>
      <c r="J41">
        <v>1</v>
      </c>
      <c r="L41" t="s">
        <v>16</v>
      </c>
      <c r="M41">
        <v>59.897373193039002</v>
      </c>
      <c r="N41" t="s">
        <v>17</v>
      </c>
      <c r="O41">
        <v>1</v>
      </c>
      <c r="P41" t="s">
        <v>18</v>
      </c>
      <c r="Q41" t="str">
        <f>+PROPER(IF(MID(Tabla1[[#This Row],[expName]],3,100)="Alegria","Alegría",MID(Tabla1[[#This Row],[expName]],3,100)))</f>
        <v>Tristeza</v>
      </c>
      <c r="R41" t="str">
        <f>+IF(Tabla1[[#This Row],[correct_ans]]="None","Frecuente","Infrecuente")</f>
        <v>Frecuente</v>
      </c>
      <c r="S41">
        <f>+Tabla1[[#This Row],[Respuesta.corr]]*100</f>
        <v>100</v>
      </c>
      <c r="T41" s="3" t="str">
        <f>+IF(OR(Tabla1[[#This Row],[frecuente/infrecuente]]="Frecuente",Tabla1[[#This Row],[Respuesta.rt]]=""),"",Tabla1[[#This Row],[Respuesta.rt]])</f>
        <v/>
      </c>
      <c r="U41" s="3">
        <f>1-Tabla1[[#This Row],[Respuesta.corr]]</f>
        <v>0</v>
      </c>
      <c r="V41" s="3" t="s">
        <v>144</v>
      </c>
      <c r="W41" s="3" t="s">
        <v>146</v>
      </c>
      <c r="X41" s="3" t="str">
        <f>+LEFT(Tabla1[[#This Row],[participant]],LEN(Tabla1[[#This Row],[participant]])-1)</f>
        <v>LMR11M</v>
      </c>
    </row>
    <row r="42" spans="1:24" x14ac:dyDescent="0.55000000000000004">
      <c r="A42" t="s">
        <v>13</v>
      </c>
      <c r="B42" t="s">
        <v>41</v>
      </c>
      <c r="C42" t="s">
        <v>15</v>
      </c>
      <c r="D42">
        <v>0.8</v>
      </c>
      <c r="E42">
        <v>0</v>
      </c>
      <c r="F42">
        <v>40</v>
      </c>
      <c r="G42">
        <v>40</v>
      </c>
      <c r="H42">
        <v>40</v>
      </c>
      <c r="I42" t="s">
        <v>15</v>
      </c>
      <c r="J42">
        <v>1</v>
      </c>
      <c r="L42" t="s">
        <v>16</v>
      </c>
      <c r="M42">
        <v>59.897373193039002</v>
      </c>
      <c r="N42" t="s">
        <v>17</v>
      </c>
      <c r="O42">
        <v>1</v>
      </c>
      <c r="P42" t="s">
        <v>18</v>
      </c>
      <c r="Q42" t="str">
        <f>+PROPER(IF(MID(Tabla1[[#This Row],[expName]],3,100)="Alegria","Alegría",MID(Tabla1[[#This Row],[expName]],3,100)))</f>
        <v>Tristeza</v>
      </c>
      <c r="R42" t="str">
        <f>+IF(Tabla1[[#This Row],[correct_ans]]="None","Frecuente","Infrecuente")</f>
        <v>Frecuente</v>
      </c>
      <c r="S42">
        <f>+Tabla1[[#This Row],[Respuesta.corr]]*100</f>
        <v>100</v>
      </c>
      <c r="T42" s="3" t="str">
        <f>+IF(OR(Tabla1[[#This Row],[frecuente/infrecuente]]="Frecuente",Tabla1[[#This Row],[Respuesta.rt]]=""),"",Tabla1[[#This Row],[Respuesta.rt]])</f>
        <v/>
      </c>
      <c r="U42" s="3">
        <f>1-Tabla1[[#This Row],[Respuesta.corr]]</f>
        <v>0</v>
      </c>
      <c r="V42" s="3" t="s">
        <v>144</v>
      </c>
      <c r="W42" s="3" t="s">
        <v>146</v>
      </c>
      <c r="X42" s="3" t="str">
        <f>+LEFT(Tabla1[[#This Row],[participant]],LEN(Tabla1[[#This Row],[participant]])-1)</f>
        <v>LMR11M</v>
      </c>
    </row>
    <row r="43" spans="1:24" x14ac:dyDescent="0.55000000000000004">
      <c r="A43" t="s">
        <v>13</v>
      </c>
      <c r="B43" t="s">
        <v>42</v>
      </c>
      <c r="C43" t="s">
        <v>15</v>
      </c>
      <c r="D43">
        <v>0.8</v>
      </c>
      <c r="E43">
        <v>0</v>
      </c>
      <c r="F43">
        <v>41</v>
      </c>
      <c r="G43">
        <v>41</v>
      </c>
      <c r="H43">
        <v>41</v>
      </c>
      <c r="I43" t="s">
        <v>15</v>
      </c>
      <c r="J43">
        <v>1</v>
      </c>
      <c r="L43" t="s">
        <v>16</v>
      </c>
      <c r="M43">
        <v>59.897373193039002</v>
      </c>
      <c r="N43" t="s">
        <v>17</v>
      </c>
      <c r="O43">
        <v>1</v>
      </c>
      <c r="P43" t="s">
        <v>18</v>
      </c>
      <c r="Q43" t="str">
        <f>+PROPER(IF(MID(Tabla1[[#This Row],[expName]],3,100)="Alegria","Alegría",MID(Tabla1[[#This Row],[expName]],3,100)))</f>
        <v>Tristeza</v>
      </c>
      <c r="R43" t="str">
        <f>+IF(Tabla1[[#This Row],[correct_ans]]="None","Frecuente","Infrecuente")</f>
        <v>Frecuente</v>
      </c>
      <c r="S43">
        <f>+Tabla1[[#This Row],[Respuesta.corr]]*100</f>
        <v>100</v>
      </c>
      <c r="T43" s="3" t="str">
        <f>+IF(OR(Tabla1[[#This Row],[frecuente/infrecuente]]="Frecuente",Tabla1[[#This Row],[Respuesta.rt]]=""),"",Tabla1[[#This Row],[Respuesta.rt]])</f>
        <v/>
      </c>
      <c r="U43" s="3">
        <f>1-Tabla1[[#This Row],[Respuesta.corr]]</f>
        <v>0</v>
      </c>
      <c r="V43" s="3" t="s">
        <v>144</v>
      </c>
      <c r="W43" s="3" t="s">
        <v>146</v>
      </c>
      <c r="X43" s="3" t="str">
        <f>+LEFT(Tabla1[[#This Row],[participant]],LEN(Tabla1[[#This Row],[participant]])-1)</f>
        <v>LMR11M</v>
      </c>
    </row>
    <row r="44" spans="1:24" x14ac:dyDescent="0.55000000000000004">
      <c r="A44" t="s">
        <v>13</v>
      </c>
      <c r="B44" t="s">
        <v>30</v>
      </c>
      <c r="C44" t="s">
        <v>15</v>
      </c>
      <c r="D44">
        <v>1.3</v>
      </c>
      <c r="E44">
        <v>0</v>
      </c>
      <c r="F44">
        <v>42</v>
      </c>
      <c r="G44">
        <v>42</v>
      </c>
      <c r="H44">
        <v>42</v>
      </c>
      <c r="I44" t="s">
        <v>15</v>
      </c>
      <c r="J44">
        <v>1</v>
      </c>
      <c r="L44" t="s">
        <v>16</v>
      </c>
      <c r="M44">
        <v>59.897373193039002</v>
      </c>
      <c r="N44" t="s">
        <v>17</v>
      </c>
      <c r="O44">
        <v>1</v>
      </c>
      <c r="P44" t="s">
        <v>18</v>
      </c>
      <c r="Q44" t="str">
        <f>+PROPER(IF(MID(Tabla1[[#This Row],[expName]],3,100)="Alegria","Alegría",MID(Tabla1[[#This Row],[expName]],3,100)))</f>
        <v>Tristeza</v>
      </c>
      <c r="R44" t="str">
        <f>+IF(Tabla1[[#This Row],[correct_ans]]="None","Frecuente","Infrecuente")</f>
        <v>Frecuente</v>
      </c>
      <c r="S44">
        <f>+Tabla1[[#This Row],[Respuesta.corr]]*100</f>
        <v>100</v>
      </c>
      <c r="T44" s="3" t="str">
        <f>+IF(OR(Tabla1[[#This Row],[frecuente/infrecuente]]="Frecuente",Tabla1[[#This Row],[Respuesta.rt]]=""),"",Tabla1[[#This Row],[Respuesta.rt]])</f>
        <v/>
      </c>
      <c r="U44" s="3">
        <f>1-Tabla1[[#This Row],[Respuesta.corr]]</f>
        <v>0</v>
      </c>
      <c r="V44" s="3" t="s">
        <v>144</v>
      </c>
      <c r="W44" s="3" t="s">
        <v>146</v>
      </c>
      <c r="X44" s="3" t="str">
        <f>+LEFT(Tabla1[[#This Row],[participant]],LEN(Tabla1[[#This Row],[participant]])-1)</f>
        <v>LMR11M</v>
      </c>
    </row>
    <row r="45" spans="1:24" x14ac:dyDescent="0.55000000000000004">
      <c r="A45" t="s">
        <v>19</v>
      </c>
      <c r="B45" t="s">
        <v>26</v>
      </c>
      <c r="C45" t="s">
        <v>21</v>
      </c>
      <c r="D45">
        <v>0.8</v>
      </c>
      <c r="E45">
        <v>0</v>
      </c>
      <c r="F45">
        <v>43</v>
      </c>
      <c r="G45">
        <v>43</v>
      </c>
      <c r="H45">
        <v>43</v>
      </c>
      <c r="I45" t="s">
        <v>21</v>
      </c>
      <c r="J45">
        <v>1</v>
      </c>
      <c r="K45">
        <v>0.47424392122800002</v>
      </c>
      <c r="L45" t="s">
        <v>16</v>
      </c>
      <c r="M45">
        <v>59.897373193039002</v>
      </c>
      <c r="N45" t="s">
        <v>17</v>
      </c>
      <c r="O45">
        <v>1</v>
      </c>
      <c r="P45" t="s">
        <v>18</v>
      </c>
      <c r="Q45" t="str">
        <f>+PROPER(IF(MID(Tabla1[[#This Row],[expName]],3,100)="Alegria","Alegría",MID(Tabla1[[#This Row],[expName]],3,100)))</f>
        <v>Tristeza</v>
      </c>
      <c r="R45" t="str">
        <f>+IF(Tabla1[[#This Row],[correct_ans]]="None","Frecuente","Infrecuente")</f>
        <v>Infrecuente</v>
      </c>
      <c r="S45">
        <f>+Tabla1[[#This Row],[Respuesta.corr]]*100</f>
        <v>100</v>
      </c>
      <c r="T45" s="3">
        <f>+IF(OR(Tabla1[[#This Row],[frecuente/infrecuente]]="Frecuente",Tabla1[[#This Row],[Respuesta.rt]]=""),"",Tabla1[[#This Row],[Respuesta.rt]])</f>
        <v>0.47424392122800002</v>
      </c>
      <c r="U45" s="3">
        <f>1-Tabla1[[#This Row],[Respuesta.corr]]</f>
        <v>0</v>
      </c>
      <c r="V45" s="3" t="s">
        <v>144</v>
      </c>
      <c r="W45" s="3" t="s">
        <v>146</v>
      </c>
      <c r="X45" s="3" t="str">
        <f>+LEFT(Tabla1[[#This Row],[participant]],LEN(Tabla1[[#This Row],[participant]])-1)</f>
        <v>LMR11M</v>
      </c>
    </row>
    <row r="46" spans="1:24" x14ac:dyDescent="0.55000000000000004">
      <c r="A46" t="s">
        <v>13</v>
      </c>
      <c r="B46" t="s">
        <v>36</v>
      </c>
      <c r="C46" t="s">
        <v>15</v>
      </c>
      <c r="D46">
        <v>0.8</v>
      </c>
      <c r="E46">
        <v>0</v>
      </c>
      <c r="F46">
        <v>44</v>
      </c>
      <c r="G46">
        <v>44</v>
      </c>
      <c r="H46">
        <v>44</v>
      </c>
      <c r="I46" t="s">
        <v>15</v>
      </c>
      <c r="J46">
        <v>1</v>
      </c>
      <c r="L46" t="s">
        <v>16</v>
      </c>
      <c r="M46">
        <v>59.897373193039002</v>
      </c>
      <c r="N46" t="s">
        <v>17</v>
      </c>
      <c r="O46">
        <v>1</v>
      </c>
      <c r="P46" t="s">
        <v>18</v>
      </c>
      <c r="Q46" t="str">
        <f>+PROPER(IF(MID(Tabla1[[#This Row],[expName]],3,100)="Alegria","Alegría",MID(Tabla1[[#This Row],[expName]],3,100)))</f>
        <v>Tristeza</v>
      </c>
      <c r="R46" t="str">
        <f>+IF(Tabla1[[#This Row],[correct_ans]]="None","Frecuente","Infrecuente")</f>
        <v>Frecuente</v>
      </c>
      <c r="S46">
        <f>+Tabla1[[#This Row],[Respuesta.corr]]*100</f>
        <v>100</v>
      </c>
      <c r="T46" s="3" t="str">
        <f>+IF(OR(Tabla1[[#This Row],[frecuente/infrecuente]]="Frecuente",Tabla1[[#This Row],[Respuesta.rt]]=""),"",Tabla1[[#This Row],[Respuesta.rt]])</f>
        <v/>
      </c>
      <c r="U46" s="3">
        <f>1-Tabla1[[#This Row],[Respuesta.corr]]</f>
        <v>0</v>
      </c>
      <c r="V46" s="3" t="s">
        <v>144</v>
      </c>
      <c r="W46" s="3" t="s">
        <v>146</v>
      </c>
      <c r="X46" s="3" t="str">
        <f>+LEFT(Tabla1[[#This Row],[participant]],LEN(Tabla1[[#This Row],[participant]])-1)</f>
        <v>LMR11M</v>
      </c>
    </row>
    <row r="47" spans="1:24" x14ac:dyDescent="0.55000000000000004">
      <c r="A47" t="s">
        <v>13</v>
      </c>
      <c r="B47" t="s">
        <v>31</v>
      </c>
      <c r="C47" t="s">
        <v>15</v>
      </c>
      <c r="D47">
        <v>0.8</v>
      </c>
      <c r="E47">
        <v>0</v>
      </c>
      <c r="F47">
        <v>45</v>
      </c>
      <c r="G47">
        <v>45</v>
      </c>
      <c r="H47">
        <v>45</v>
      </c>
      <c r="I47" t="s">
        <v>15</v>
      </c>
      <c r="J47">
        <v>1</v>
      </c>
      <c r="L47" t="s">
        <v>16</v>
      </c>
      <c r="M47">
        <v>59.897373193039002</v>
      </c>
      <c r="N47" t="s">
        <v>17</v>
      </c>
      <c r="O47">
        <v>1</v>
      </c>
      <c r="P47" t="s">
        <v>18</v>
      </c>
      <c r="Q47" t="str">
        <f>+PROPER(IF(MID(Tabla1[[#This Row],[expName]],3,100)="Alegria","Alegría",MID(Tabla1[[#This Row],[expName]],3,100)))</f>
        <v>Tristeza</v>
      </c>
      <c r="R47" t="str">
        <f>+IF(Tabla1[[#This Row],[correct_ans]]="None","Frecuente","Infrecuente")</f>
        <v>Frecuente</v>
      </c>
      <c r="S47">
        <f>+Tabla1[[#This Row],[Respuesta.corr]]*100</f>
        <v>100</v>
      </c>
      <c r="T47" s="3" t="str">
        <f>+IF(OR(Tabla1[[#This Row],[frecuente/infrecuente]]="Frecuente",Tabla1[[#This Row],[Respuesta.rt]]=""),"",Tabla1[[#This Row],[Respuesta.rt]])</f>
        <v/>
      </c>
      <c r="U47" s="3">
        <f>1-Tabla1[[#This Row],[Respuesta.corr]]</f>
        <v>0</v>
      </c>
      <c r="V47" s="3" t="s">
        <v>144</v>
      </c>
      <c r="W47" s="3" t="s">
        <v>146</v>
      </c>
      <c r="X47" s="3" t="str">
        <f>+LEFT(Tabla1[[#This Row],[participant]],LEN(Tabla1[[#This Row],[participant]])-1)</f>
        <v>LMR11M</v>
      </c>
    </row>
    <row r="48" spans="1:24" x14ac:dyDescent="0.55000000000000004">
      <c r="A48" t="s">
        <v>13</v>
      </c>
      <c r="B48" t="s">
        <v>22</v>
      </c>
      <c r="C48" t="s">
        <v>15</v>
      </c>
      <c r="D48">
        <v>1.3</v>
      </c>
      <c r="E48">
        <v>0</v>
      </c>
      <c r="F48">
        <v>46</v>
      </c>
      <c r="G48">
        <v>46</v>
      </c>
      <c r="H48">
        <v>46</v>
      </c>
      <c r="I48" t="s">
        <v>15</v>
      </c>
      <c r="J48">
        <v>1</v>
      </c>
      <c r="L48" t="s">
        <v>16</v>
      </c>
      <c r="M48">
        <v>59.897373193039002</v>
      </c>
      <c r="N48" t="s">
        <v>17</v>
      </c>
      <c r="O48">
        <v>1</v>
      </c>
      <c r="P48" t="s">
        <v>18</v>
      </c>
      <c r="Q48" t="str">
        <f>+PROPER(IF(MID(Tabla1[[#This Row],[expName]],3,100)="Alegria","Alegría",MID(Tabla1[[#This Row],[expName]],3,100)))</f>
        <v>Tristeza</v>
      </c>
      <c r="R48" t="str">
        <f>+IF(Tabla1[[#This Row],[correct_ans]]="None","Frecuente","Infrecuente")</f>
        <v>Frecuente</v>
      </c>
      <c r="S48">
        <f>+Tabla1[[#This Row],[Respuesta.corr]]*100</f>
        <v>100</v>
      </c>
      <c r="T48" s="3" t="str">
        <f>+IF(OR(Tabla1[[#This Row],[frecuente/infrecuente]]="Frecuente",Tabla1[[#This Row],[Respuesta.rt]]=""),"",Tabla1[[#This Row],[Respuesta.rt]])</f>
        <v/>
      </c>
      <c r="U48" s="3">
        <f>1-Tabla1[[#This Row],[Respuesta.corr]]</f>
        <v>0</v>
      </c>
      <c r="V48" s="3" t="s">
        <v>144</v>
      </c>
      <c r="W48" s="3" t="s">
        <v>146</v>
      </c>
      <c r="X48" s="3" t="str">
        <f>+LEFT(Tabla1[[#This Row],[participant]],LEN(Tabla1[[#This Row],[participant]])-1)</f>
        <v>LMR11M</v>
      </c>
    </row>
    <row r="49" spans="1:24" x14ac:dyDescent="0.55000000000000004">
      <c r="A49" t="s">
        <v>19</v>
      </c>
      <c r="B49" t="s">
        <v>43</v>
      </c>
      <c r="C49" t="s">
        <v>21</v>
      </c>
      <c r="D49">
        <v>1.3</v>
      </c>
      <c r="E49">
        <v>0</v>
      </c>
      <c r="F49">
        <v>47</v>
      </c>
      <c r="G49">
        <v>47</v>
      </c>
      <c r="H49">
        <v>47</v>
      </c>
      <c r="I49" t="s">
        <v>21</v>
      </c>
      <c r="J49">
        <v>1</v>
      </c>
      <c r="K49">
        <v>0.50514558749299998</v>
      </c>
      <c r="L49" t="s">
        <v>16</v>
      </c>
      <c r="M49">
        <v>59.897373193039002</v>
      </c>
      <c r="N49" t="s">
        <v>17</v>
      </c>
      <c r="O49">
        <v>1</v>
      </c>
      <c r="P49" t="s">
        <v>18</v>
      </c>
      <c r="Q49" t="str">
        <f>+PROPER(IF(MID(Tabla1[[#This Row],[expName]],3,100)="Alegria","Alegría",MID(Tabla1[[#This Row],[expName]],3,100)))</f>
        <v>Tristeza</v>
      </c>
      <c r="R49" t="str">
        <f>+IF(Tabla1[[#This Row],[correct_ans]]="None","Frecuente","Infrecuente")</f>
        <v>Infrecuente</v>
      </c>
      <c r="S49">
        <f>+Tabla1[[#This Row],[Respuesta.corr]]*100</f>
        <v>100</v>
      </c>
      <c r="T49" s="3">
        <f>+IF(OR(Tabla1[[#This Row],[frecuente/infrecuente]]="Frecuente",Tabla1[[#This Row],[Respuesta.rt]]=""),"",Tabla1[[#This Row],[Respuesta.rt]])</f>
        <v>0.50514558749299998</v>
      </c>
      <c r="U49" s="3">
        <f>1-Tabla1[[#This Row],[Respuesta.corr]]</f>
        <v>0</v>
      </c>
      <c r="V49" s="3" t="s">
        <v>144</v>
      </c>
      <c r="W49" s="3" t="s">
        <v>146</v>
      </c>
      <c r="X49" s="3" t="str">
        <f>+LEFT(Tabla1[[#This Row],[participant]],LEN(Tabla1[[#This Row],[participant]])-1)</f>
        <v>LMR11M</v>
      </c>
    </row>
    <row r="50" spans="1:24" x14ac:dyDescent="0.55000000000000004">
      <c r="A50" t="s">
        <v>13</v>
      </c>
      <c r="B50" t="s">
        <v>40</v>
      </c>
      <c r="C50" t="s">
        <v>15</v>
      </c>
      <c r="D50">
        <v>0.8</v>
      </c>
      <c r="E50">
        <v>0</v>
      </c>
      <c r="F50">
        <v>48</v>
      </c>
      <c r="G50">
        <v>48</v>
      </c>
      <c r="H50">
        <v>48</v>
      </c>
      <c r="I50" t="s">
        <v>15</v>
      </c>
      <c r="J50">
        <v>1</v>
      </c>
      <c r="L50" t="s">
        <v>16</v>
      </c>
      <c r="M50">
        <v>59.897373193039002</v>
      </c>
      <c r="N50" t="s">
        <v>17</v>
      </c>
      <c r="O50">
        <v>1</v>
      </c>
      <c r="P50" t="s">
        <v>18</v>
      </c>
      <c r="Q50" t="str">
        <f>+PROPER(IF(MID(Tabla1[[#This Row],[expName]],3,100)="Alegria","Alegría",MID(Tabla1[[#This Row],[expName]],3,100)))</f>
        <v>Tristeza</v>
      </c>
      <c r="R50" t="str">
        <f>+IF(Tabla1[[#This Row],[correct_ans]]="None","Frecuente","Infrecuente")</f>
        <v>Frecuente</v>
      </c>
      <c r="S50">
        <f>+Tabla1[[#This Row],[Respuesta.corr]]*100</f>
        <v>100</v>
      </c>
      <c r="T50" s="3" t="str">
        <f>+IF(OR(Tabla1[[#This Row],[frecuente/infrecuente]]="Frecuente",Tabla1[[#This Row],[Respuesta.rt]]=""),"",Tabla1[[#This Row],[Respuesta.rt]])</f>
        <v/>
      </c>
      <c r="U50" s="3">
        <f>1-Tabla1[[#This Row],[Respuesta.corr]]</f>
        <v>0</v>
      </c>
      <c r="V50" s="3" t="s">
        <v>144</v>
      </c>
      <c r="W50" s="3" t="s">
        <v>146</v>
      </c>
      <c r="X50" s="3" t="str">
        <f>+LEFT(Tabla1[[#This Row],[participant]],LEN(Tabla1[[#This Row],[participant]])-1)</f>
        <v>LMR11M</v>
      </c>
    </row>
    <row r="51" spans="1:24" x14ac:dyDescent="0.55000000000000004">
      <c r="A51" t="s">
        <v>13</v>
      </c>
      <c r="B51" t="s">
        <v>23</v>
      </c>
      <c r="C51" t="s">
        <v>15</v>
      </c>
      <c r="D51">
        <v>1.3</v>
      </c>
      <c r="E51">
        <v>0</v>
      </c>
      <c r="F51">
        <v>49</v>
      </c>
      <c r="G51">
        <v>49</v>
      </c>
      <c r="H51">
        <v>49</v>
      </c>
      <c r="I51" t="s">
        <v>15</v>
      </c>
      <c r="J51">
        <v>1</v>
      </c>
      <c r="L51" t="s">
        <v>16</v>
      </c>
      <c r="M51">
        <v>59.897373193039002</v>
      </c>
      <c r="N51" t="s">
        <v>17</v>
      </c>
      <c r="O51">
        <v>1</v>
      </c>
      <c r="P51" t="s">
        <v>18</v>
      </c>
      <c r="Q51" t="str">
        <f>+PROPER(IF(MID(Tabla1[[#This Row],[expName]],3,100)="Alegria","Alegría",MID(Tabla1[[#This Row],[expName]],3,100)))</f>
        <v>Tristeza</v>
      </c>
      <c r="R51" t="str">
        <f>+IF(Tabla1[[#This Row],[correct_ans]]="None","Frecuente","Infrecuente")</f>
        <v>Frecuente</v>
      </c>
      <c r="S51">
        <f>+Tabla1[[#This Row],[Respuesta.corr]]*100</f>
        <v>100</v>
      </c>
      <c r="T51" s="3" t="str">
        <f>+IF(OR(Tabla1[[#This Row],[frecuente/infrecuente]]="Frecuente",Tabla1[[#This Row],[Respuesta.rt]]=""),"",Tabla1[[#This Row],[Respuesta.rt]])</f>
        <v/>
      </c>
      <c r="U51" s="3">
        <f>1-Tabla1[[#This Row],[Respuesta.corr]]</f>
        <v>0</v>
      </c>
      <c r="V51" s="3" t="s">
        <v>144</v>
      </c>
      <c r="W51" s="3" t="s">
        <v>146</v>
      </c>
      <c r="X51" s="3" t="str">
        <f>+LEFT(Tabla1[[#This Row],[participant]],LEN(Tabla1[[#This Row],[participant]])-1)</f>
        <v>LMR11M</v>
      </c>
    </row>
    <row r="52" spans="1:24" x14ac:dyDescent="0.55000000000000004">
      <c r="A52" t="s">
        <v>13</v>
      </c>
      <c r="B52" t="s">
        <v>22</v>
      </c>
      <c r="C52" t="s">
        <v>15</v>
      </c>
      <c r="D52">
        <v>0.8</v>
      </c>
      <c r="E52">
        <v>0</v>
      </c>
      <c r="F52">
        <v>50</v>
      </c>
      <c r="G52">
        <v>50</v>
      </c>
      <c r="H52">
        <v>50</v>
      </c>
      <c r="I52" t="s">
        <v>15</v>
      </c>
      <c r="J52">
        <v>1</v>
      </c>
      <c r="L52" t="s">
        <v>16</v>
      </c>
      <c r="M52">
        <v>59.897373193039002</v>
      </c>
      <c r="N52" t="s">
        <v>17</v>
      </c>
      <c r="O52">
        <v>1</v>
      </c>
      <c r="P52" t="s">
        <v>18</v>
      </c>
      <c r="Q52" t="str">
        <f>+PROPER(IF(MID(Tabla1[[#This Row],[expName]],3,100)="Alegria","Alegría",MID(Tabla1[[#This Row],[expName]],3,100)))</f>
        <v>Tristeza</v>
      </c>
      <c r="R52" t="str">
        <f>+IF(Tabla1[[#This Row],[correct_ans]]="None","Frecuente","Infrecuente")</f>
        <v>Frecuente</v>
      </c>
      <c r="S52">
        <f>+Tabla1[[#This Row],[Respuesta.corr]]*100</f>
        <v>100</v>
      </c>
      <c r="T52" s="3" t="str">
        <f>+IF(OR(Tabla1[[#This Row],[frecuente/infrecuente]]="Frecuente",Tabla1[[#This Row],[Respuesta.rt]]=""),"",Tabla1[[#This Row],[Respuesta.rt]])</f>
        <v/>
      </c>
      <c r="U52" s="3">
        <f>1-Tabla1[[#This Row],[Respuesta.corr]]</f>
        <v>0</v>
      </c>
      <c r="V52" s="3" t="s">
        <v>144</v>
      </c>
      <c r="W52" s="3" t="s">
        <v>146</v>
      </c>
      <c r="X52" s="3" t="str">
        <f>+LEFT(Tabla1[[#This Row],[participant]],LEN(Tabla1[[#This Row],[participant]])-1)</f>
        <v>LMR11M</v>
      </c>
    </row>
    <row r="53" spans="1:24" x14ac:dyDescent="0.55000000000000004">
      <c r="A53" t="s">
        <v>13</v>
      </c>
      <c r="B53" t="s">
        <v>30</v>
      </c>
      <c r="C53" t="s">
        <v>15</v>
      </c>
      <c r="D53">
        <v>1.3</v>
      </c>
      <c r="E53">
        <v>0</v>
      </c>
      <c r="F53">
        <v>51</v>
      </c>
      <c r="G53">
        <v>51</v>
      </c>
      <c r="H53">
        <v>51</v>
      </c>
      <c r="I53" t="s">
        <v>15</v>
      </c>
      <c r="J53">
        <v>1</v>
      </c>
      <c r="L53" t="s">
        <v>16</v>
      </c>
      <c r="M53">
        <v>59.897373193039002</v>
      </c>
      <c r="N53" t="s">
        <v>17</v>
      </c>
      <c r="O53">
        <v>1</v>
      </c>
      <c r="P53" t="s">
        <v>18</v>
      </c>
      <c r="Q53" t="str">
        <f>+PROPER(IF(MID(Tabla1[[#This Row],[expName]],3,100)="Alegria","Alegría",MID(Tabla1[[#This Row],[expName]],3,100)))</f>
        <v>Tristeza</v>
      </c>
      <c r="R53" t="str">
        <f>+IF(Tabla1[[#This Row],[correct_ans]]="None","Frecuente","Infrecuente")</f>
        <v>Frecuente</v>
      </c>
      <c r="S53">
        <f>+Tabla1[[#This Row],[Respuesta.corr]]*100</f>
        <v>100</v>
      </c>
      <c r="T53" s="3" t="str">
        <f>+IF(OR(Tabla1[[#This Row],[frecuente/infrecuente]]="Frecuente",Tabla1[[#This Row],[Respuesta.rt]]=""),"",Tabla1[[#This Row],[Respuesta.rt]])</f>
        <v/>
      </c>
      <c r="U53" s="3">
        <f>1-Tabla1[[#This Row],[Respuesta.corr]]</f>
        <v>0</v>
      </c>
      <c r="V53" s="3" t="s">
        <v>144</v>
      </c>
      <c r="W53" s="3" t="s">
        <v>146</v>
      </c>
      <c r="X53" s="3" t="str">
        <f>+LEFT(Tabla1[[#This Row],[participant]],LEN(Tabla1[[#This Row],[participant]])-1)</f>
        <v>LMR11M</v>
      </c>
    </row>
    <row r="54" spans="1:24" x14ac:dyDescent="0.55000000000000004">
      <c r="A54" t="s">
        <v>13</v>
      </c>
      <c r="B54" t="s">
        <v>34</v>
      </c>
      <c r="C54" t="s">
        <v>15</v>
      </c>
      <c r="D54">
        <v>1.3</v>
      </c>
      <c r="E54">
        <v>0</v>
      </c>
      <c r="F54">
        <v>52</v>
      </c>
      <c r="G54">
        <v>52</v>
      </c>
      <c r="H54">
        <v>52</v>
      </c>
      <c r="I54" t="s">
        <v>15</v>
      </c>
      <c r="J54">
        <v>1</v>
      </c>
      <c r="L54" t="s">
        <v>16</v>
      </c>
      <c r="M54">
        <v>59.897373193039002</v>
      </c>
      <c r="N54" t="s">
        <v>17</v>
      </c>
      <c r="O54">
        <v>1</v>
      </c>
      <c r="P54" t="s">
        <v>18</v>
      </c>
      <c r="Q54" t="str">
        <f>+PROPER(IF(MID(Tabla1[[#This Row],[expName]],3,100)="Alegria","Alegría",MID(Tabla1[[#This Row],[expName]],3,100)))</f>
        <v>Tristeza</v>
      </c>
      <c r="R54" t="str">
        <f>+IF(Tabla1[[#This Row],[correct_ans]]="None","Frecuente","Infrecuente")</f>
        <v>Frecuente</v>
      </c>
      <c r="S54">
        <f>+Tabla1[[#This Row],[Respuesta.corr]]*100</f>
        <v>100</v>
      </c>
      <c r="T54" s="3" t="str">
        <f>+IF(OR(Tabla1[[#This Row],[frecuente/infrecuente]]="Frecuente",Tabla1[[#This Row],[Respuesta.rt]]=""),"",Tabla1[[#This Row],[Respuesta.rt]])</f>
        <v/>
      </c>
      <c r="U54" s="3">
        <f>1-Tabla1[[#This Row],[Respuesta.corr]]</f>
        <v>0</v>
      </c>
      <c r="V54" s="3" t="s">
        <v>144</v>
      </c>
      <c r="W54" s="3" t="s">
        <v>146</v>
      </c>
      <c r="X54" s="3" t="str">
        <f>+LEFT(Tabla1[[#This Row],[participant]],LEN(Tabla1[[#This Row],[participant]])-1)</f>
        <v>LMR11M</v>
      </c>
    </row>
    <row r="55" spans="1:24" x14ac:dyDescent="0.55000000000000004">
      <c r="A55" t="s">
        <v>13</v>
      </c>
      <c r="B55" t="s">
        <v>40</v>
      </c>
      <c r="C55" t="s">
        <v>15</v>
      </c>
      <c r="D55">
        <v>0.8</v>
      </c>
      <c r="E55">
        <v>0</v>
      </c>
      <c r="F55">
        <v>53</v>
      </c>
      <c r="G55">
        <v>53</v>
      </c>
      <c r="H55">
        <v>53</v>
      </c>
      <c r="I55" t="s">
        <v>15</v>
      </c>
      <c r="J55">
        <v>1</v>
      </c>
      <c r="L55" t="s">
        <v>16</v>
      </c>
      <c r="M55">
        <v>59.897373193039002</v>
      </c>
      <c r="N55" t="s">
        <v>17</v>
      </c>
      <c r="O55">
        <v>1</v>
      </c>
      <c r="P55" t="s">
        <v>18</v>
      </c>
      <c r="Q55" t="str">
        <f>+PROPER(IF(MID(Tabla1[[#This Row],[expName]],3,100)="Alegria","Alegría",MID(Tabla1[[#This Row],[expName]],3,100)))</f>
        <v>Tristeza</v>
      </c>
      <c r="R55" t="str">
        <f>+IF(Tabla1[[#This Row],[correct_ans]]="None","Frecuente","Infrecuente")</f>
        <v>Frecuente</v>
      </c>
      <c r="S55">
        <f>+Tabla1[[#This Row],[Respuesta.corr]]*100</f>
        <v>100</v>
      </c>
      <c r="T55" s="3" t="str">
        <f>+IF(OR(Tabla1[[#This Row],[frecuente/infrecuente]]="Frecuente",Tabla1[[#This Row],[Respuesta.rt]]=""),"",Tabla1[[#This Row],[Respuesta.rt]])</f>
        <v/>
      </c>
      <c r="U55" s="3">
        <f>1-Tabla1[[#This Row],[Respuesta.corr]]</f>
        <v>0</v>
      </c>
      <c r="V55" s="3" t="s">
        <v>144</v>
      </c>
      <c r="W55" s="3" t="s">
        <v>146</v>
      </c>
      <c r="X55" s="3" t="str">
        <f>+LEFT(Tabla1[[#This Row],[participant]],LEN(Tabla1[[#This Row],[participant]])-1)</f>
        <v>LMR11M</v>
      </c>
    </row>
    <row r="56" spans="1:24" x14ac:dyDescent="0.55000000000000004">
      <c r="A56" t="s">
        <v>19</v>
      </c>
      <c r="B56" t="s">
        <v>44</v>
      </c>
      <c r="C56" t="s">
        <v>21</v>
      </c>
      <c r="D56">
        <v>0.8</v>
      </c>
      <c r="E56">
        <v>0</v>
      </c>
      <c r="F56">
        <v>54</v>
      </c>
      <c r="G56">
        <v>54</v>
      </c>
      <c r="H56">
        <v>54</v>
      </c>
      <c r="I56" t="s">
        <v>21</v>
      </c>
      <c r="J56">
        <v>1</v>
      </c>
      <c r="K56">
        <v>0.47147073782999999</v>
      </c>
      <c r="L56" t="s">
        <v>16</v>
      </c>
      <c r="M56">
        <v>59.897373193039002</v>
      </c>
      <c r="N56" t="s">
        <v>17</v>
      </c>
      <c r="O56">
        <v>1</v>
      </c>
      <c r="P56" t="s">
        <v>18</v>
      </c>
      <c r="Q56" t="str">
        <f>+PROPER(IF(MID(Tabla1[[#This Row],[expName]],3,100)="Alegria","Alegría",MID(Tabla1[[#This Row],[expName]],3,100)))</f>
        <v>Tristeza</v>
      </c>
      <c r="R56" t="str">
        <f>+IF(Tabla1[[#This Row],[correct_ans]]="None","Frecuente","Infrecuente")</f>
        <v>Infrecuente</v>
      </c>
      <c r="S56">
        <f>+Tabla1[[#This Row],[Respuesta.corr]]*100</f>
        <v>100</v>
      </c>
      <c r="T56" s="3">
        <f>+IF(OR(Tabla1[[#This Row],[frecuente/infrecuente]]="Frecuente",Tabla1[[#This Row],[Respuesta.rt]]=""),"",Tabla1[[#This Row],[Respuesta.rt]])</f>
        <v>0.47147073782999999</v>
      </c>
      <c r="U56" s="3">
        <f>1-Tabla1[[#This Row],[Respuesta.corr]]</f>
        <v>0</v>
      </c>
      <c r="V56" s="3" t="s">
        <v>144</v>
      </c>
      <c r="W56" s="3" t="s">
        <v>146</v>
      </c>
      <c r="X56" s="3" t="str">
        <f>+LEFT(Tabla1[[#This Row],[participant]],LEN(Tabla1[[#This Row],[participant]])-1)</f>
        <v>LMR11M</v>
      </c>
    </row>
    <row r="57" spans="1:24" x14ac:dyDescent="0.55000000000000004">
      <c r="A57" t="s">
        <v>13</v>
      </c>
      <c r="B57" t="s">
        <v>35</v>
      </c>
      <c r="C57" t="s">
        <v>15</v>
      </c>
      <c r="D57">
        <v>0.8</v>
      </c>
      <c r="E57">
        <v>0</v>
      </c>
      <c r="F57">
        <v>55</v>
      </c>
      <c r="G57">
        <v>55</v>
      </c>
      <c r="H57">
        <v>55</v>
      </c>
      <c r="I57" t="s">
        <v>15</v>
      </c>
      <c r="J57">
        <v>1</v>
      </c>
      <c r="L57" t="s">
        <v>16</v>
      </c>
      <c r="M57">
        <v>59.897373193039002</v>
      </c>
      <c r="N57" t="s">
        <v>17</v>
      </c>
      <c r="O57">
        <v>1</v>
      </c>
      <c r="P57" t="s">
        <v>18</v>
      </c>
      <c r="Q57" t="str">
        <f>+PROPER(IF(MID(Tabla1[[#This Row],[expName]],3,100)="Alegria","Alegría",MID(Tabla1[[#This Row],[expName]],3,100)))</f>
        <v>Tristeza</v>
      </c>
      <c r="R57" t="str">
        <f>+IF(Tabla1[[#This Row],[correct_ans]]="None","Frecuente","Infrecuente")</f>
        <v>Frecuente</v>
      </c>
      <c r="S57">
        <f>+Tabla1[[#This Row],[Respuesta.corr]]*100</f>
        <v>100</v>
      </c>
      <c r="T57" s="3" t="str">
        <f>+IF(OR(Tabla1[[#This Row],[frecuente/infrecuente]]="Frecuente",Tabla1[[#This Row],[Respuesta.rt]]=""),"",Tabla1[[#This Row],[Respuesta.rt]])</f>
        <v/>
      </c>
      <c r="U57" s="3">
        <f>1-Tabla1[[#This Row],[Respuesta.corr]]</f>
        <v>0</v>
      </c>
      <c r="V57" s="3" t="s">
        <v>144</v>
      </c>
      <c r="W57" s="3" t="s">
        <v>146</v>
      </c>
      <c r="X57" s="3" t="str">
        <f>+LEFT(Tabla1[[#This Row],[participant]],LEN(Tabla1[[#This Row],[participant]])-1)</f>
        <v>LMR11M</v>
      </c>
    </row>
    <row r="58" spans="1:24" x14ac:dyDescent="0.55000000000000004">
      <c r="A58" t="s">
        <v>13</v>
      </c>
      <c r="B58" t="s">
        <v>36</v>
      </c>
      <c r="C58" t="s">
        <v>15</v>
      </c>
      <c r="D58">
        <v>1.3</v>
      </c>
      <c r="E58">
        <v>0</v>
      </c>
      <c r="F58">
        <v>56</v>
      </c>
      <c r="G58">
        <v>56</v>
      </c>
      <c r="H58">
        <v>56</v>
      </c>
      <c r="I58" t="s">
        <v>15</v>
      </c>
      <c r="J58">
        <v>1</v>
      </c>
      <c r="L58" t="s">
        <v>16</v>
      </c>
      <c r="M58">
        <v>59.897373193039002</v>
      </c>
      <c r="N58" t="s">
        <v>17</v>
      </c>
      <c r="O58">
        <v>1</v>
      </c>
      <c r="P58" t="s">
        <v>18</v>
      </c>
      <c r="Q58" t="str">
        <f>+PROPER(IF(MID(Tabla1[[#This Row],[expName]],3,100)="Alegria","Alegría",MID(Tabla1[[#This Row],[expName]],3,100)))</f>
        <v>Tristeza</v>
      </c>
      <c r="R58" t="str">
        <f>+IF(Tabla1[[#This Row],[correct_ans]]="None","Frecuente","Infrecuente")</f>
        <v>Frecuente</v>
      </c>
      <c r="S58">
        <f>+Tabla1[[#This Row],[Respuesta.corr]]*100</f>
        <v>100</v>
      </c>
      <c r="T58" s="3" t="str">
        <f>+IF(OR(Tabla1[[#This Row],[frecuente/infrecuente]]="Frecuente",Tabla1[[#This Row],[Respuesta.rt]]=""),"",Tabla1[[#This Row],[Respuesta.rt]])</f>
        <v/>
      </c>
      <c r="U58" s="3">
        <f>1-Tabla1[[#This Row],[Respuesta.corr]]</f>
        <v>0</v>
      </c>
      <c r="V58" s="3" t="s">
        <v>144</v>
      </c>
      <c r="W58" s="3" t="s">
        <v>146</v>
      </c>
      <c r="X58" s="3" t="str">
        <f>+LEFT(Tabla1[[#This Row],[participant]],LEN(Tabla1[[#This Row],[participant]])-1)</f>
        <v>LMR11M</v>
      </c>
    </row>
    <row r="59" spans="1:24" x14ac:dyDescent="0.55000000000000004">
      <c r="A59" t="s">
        <v>13</v>
      </c>
      <c r="B59" t="s">
        <v>30</v>
      </c>
      <c r="C59" t="s">
        <v>15</v>
      </c>
      <c r="D59">
        <v>0.8</v>
      </c>
      <c r="E59">
        <v>0</v>
      </c>
      <c r="F59">
        <v>57</v>
      </c>
      <c r="G59">
        <v>57</v>
      </c>
      <c r="H59">
        <v>57</v>
      </c>
      <c r="I59" t="s">
        <v>15</v>
      </c>
      <c r="J59">
        <v>1</v>
      </c>
      <c r="L59" t="s">
        <v>16</v>
      </c>
      <c r="M59">
        <v>59.897373193039002</v>
      </c>
      <c r="N59" t="s">
        <v>17</v>
      </c>
      <c r="O59">
        <v>1</v>
      </c>
      <c r="P59" t="s">
        <v>18</v>
      </c>
      <c r="Q59" t="str">
        <f>+PROPER(IF(MID(Tabla1[[#This Row],[expName]],3,100)="Alegria","Alegría",MID(Tabla1[[#This Row],[expName]],3,100)))</f>
        <v>Tristeza</v>
      </c>
      <c r="R59" t="str">
        <f>+IF(Tabla1[[#This Row],[correct_ans]]="None","Frecuente","Infrecuente")</f>
        <v>Frecuente</v>
      </c>
      <c r="S59">
        <f>+Tabla1[[#This Row],[Respuesta.corr]]*100</f>
        <v>100</v>
      </c>
      <c r="T59" s="3" t="str">
        <f>+IF(OR(Tabla1[[#This Row],[frecuente/infrecuente]]="Frecuente",Tabla1[[#This Row],[Respuesta.rt]]=""),"",Tabla1[[#This Row],[Respuesta.rt]])</f>
        <v/>
      </c>
      <c r="U59" s="3">
        <f>1-Tabla1[[#This Row],[Respuesta.corr]]</f>
        <v>0</v>
      </c>
      <c r="V59" s="3" t="s">
        <v>144</v>
      </c>
      <c r="W59" s="3" t="s">
        <v>146</v>
      </c>
      <c r="X59" s="3" t="str">
        <f>+LEFT(Tabla1[[#This Row],[participant]],LEN(Tabla1[[#This Row],[participant]])-1)</f>
        <v>LMR11M</v>
      </c>
    </row>
    <row r="60" spans="1:24" x14ac:dyDescent="0.55000000000000004">
      <c r="A60" t="s">
        <v>19</v>
      </c>
      <c r="B60" t="s">
        <v>20</v>
      </c>
      <c r="C60" t="s">
        <v>21</v>
      </c>
      <c r="D60">
        <v>1.3</v>
      </c>
      <c r="E60">
        <v>0</v>
      </c>
      <c r="F60">
        <v>58</v>
      </c>
      <c r="G60">
        <v>58</v>
      </c>
      <c r="H60">
        <v>58</v>
      </c>
      <c r="I60" t="s">
        <v>15</v>
      </c>
      <c r="J60">
        <v>0</v>
      </c>
      <c r="L60" t="s">
        <v>16</v>
      </c>
      <c r="M60">
        <v>59.897373193039002</v>
      </c>
      <c r="N60" t="s">
        <v>17</v>
      </c>
      <c r="O60">
        <v>1</v>
      </c>
      <c r="P60" t="s">
        <v>18</v>
      </c>
      <c r="Q60" t="str">
        <f>+PROPER(IF(MID(Tabla1[[#This Row],[expName]],3,100)="Alegria","Alegría",MID(Tabla1[[#This Row],[expName]],3,100)))</f>
        <v>Tristeza</v>
      </c>
      <c r="R60" t="str">
        <f>+IF(Tabla1[[#This Row],[correct_ans]]="None","Frecuente","Infrecuente")</f>
        <v>Infrecuente</v>
      </c>
      <c r="S60">
        <f>+Tabla1[[#This Row],[Respuesta.corr]]*100</f>
        <v>0</v>
      </c>
      <c r="T60" s="3" t="str">
        <f>+IF(OR(Tabla1[[#This Row],[frecuente/infrecuente]]="Frecuente",Tabla1[[#This Row],[Respuesta.rt]]=""),"",Tabla1[[#This Row],[Respuesta.rt]])</f>
        <v/>
      </c>
      <c r="U60" s="3">
        <f>1-Tabla1[[#This Row],[Respuesta.corr]]</f>
        <v>1</v>
      </c>
      <c r="V60" s="3" t="s">
        <v>144</v>
      </c>
      <c r="W60" s="3" t="s">
        <v>146</v>
      </c>
      <c r="X60" s="3" t="str">
        <f>+LEFT(Tabla1[[#This Row],[participant]],LEN(Tabla1[[#This Row],[participant]])-1)</f>
        <v>LMR11M</v>
      </c>
    </row>
    <row r="61" spans="1:24" x14ac:dyDescent="0.55000000000000004">
      <c r="A61" t="s">
        <v>13</v>
      </c>
      <c r="B61" t="s">
        <v>42</v>
      </c>
      <c r="C61" t="s">
        <v>15</v>
      </c>
      <c r="D61">
        <v>1.3</v>
      </c>
      <c r="E61">
        <v>0</v>
      </c>
      <c r="F61">
        <v>59</v>
      </c>
      <c r="G61">
        <v>59</v>
      </c>
      <c r="H61">
        <v>59</v>
      </c>
      <c r="I61" t="s">
        <v>15</v>
      </c>
      <c r="J61">
        <v>1</v>
      </c>
      <c r="L61" t="s">
        <v>16</v>
      </c>
      <c r="M61">
        <v>59.897373193039002</v>
      </c>
      <c r="N61" t="s">
        <v>17</v>
      </c>
      <c r="O61">
        <v>1</v>
      </c>
      <c r="P61" t="s">
        <v>18</v>
      </c>
      <c r="Q61" t="str">
        <f>+PROPER(IF(MID(Tabla1[[#This Row],[expName]],3,100)="Alegria","Alegría",MID(Tabla1[[#This Row],[expName]],3,100)))</f>
        <v>Tristeza</v>
      </c>
      <c r="R61" t="str">
        <f>+IF(Tabla1[[#This Row],[correct_ans]]="None","Frecuente","Infrecuente")</f>
        <v>Frecuente</v>
      </c>
      <c r="S61">
        <f>+Tabla1[[#This Row],[Respuesta.corr]]*100</f>
        <v>100</v>
      </c>
      <c r="T61" s="3" t="str">
        <f>+IF(OR(Tabla1[[#This Row],[frecuente/infrecuente]]="Frecuente",Tabla1[[#This Row],[Respuesta.rt]]=""),"",Tabla1[[#This Row],[Respuesta.rt]])</f>
        <v/>
      </c>
      <c r="U61" s="3">
        <f>1-Tabla1[[#This Row],[Respuesta.corr]]</f>
        <v>0</v>
      </c>
      <c r="V61" s="3" t="s">
        <v>144</v>
      </c>
      <c r="W61" s="3" t="s">
        <v>146</v>
      </c>
      <c r="X61" s="3" t="str">
        <f>+LEFT(Tabla1[[#This Row],[participant]],LEN(Tabla1[[#This Row],[participant]])-1)</f>
        <v>LMR11M</v>
      </c>
    </row>
    <row r="62" spans="1:24" x14ac:dyDescent="0.55000000000000004">
      <c r="A62" t="s">
        <v>19</v>
      </c>
      <c r="B62" t="s">
        <v>44</v>
      </c>
      <c r="C62" t="s">
        <v>21</v>
      </c>
      <c r="D62">
        <v>1.3</v>
      </c>
      <c r="E62">
        <v>0</v>
      </c>
      <c r="F62">
        <v>60</v>
      </c>
      <c r="G62">
        <v>60</v>
      </c>
      <c r="H62">
        <v>60</v>
      </c>
      <c r="I62" t="s">
        <v>21</v>
      </c>
      <c r="J62">
        <v>1</v>
      </c>
      <c r="K62">
        <v>0.49049035646</v>
      </c>
      <c r="L62" t="s">
        <v>16</v>
      </c>
      <c r="M62">
        <v>59.897373193039002</v>
      </c>
      <c r="N62" t="s">
        <v>17</v>
      </c>
      <c r="O62">
        <v>1</v>
      </c>
      <c r="P62" t="s">
        <v>18</v>
      </c>
      <c r="Q62" t="str">
        <f>+PROPER(IF(MID(Tabla1[[#This Row],[expName]],3,100)="Alegria","Alegría",MID(Tabla1[[#This Row],[expName]],3,100)))</f>
        <v>Tristeza</v>
      </c>
      <c r="R62" t="str">
        <f>+IF(Tabla1[[#This Row],[correct_ans]]="None","Frecuente","Infrecuente")</f>
        <v>Infrecuente</v>
      </c>
      <c r="S62">
        <f>+Tabla1[[#This Row],[Respuesta.corr]]*100</f>
        <v>100</v>
      </c>
      <c r="T62" s="3">
        <f>+IF(OR(Tabla1[[#This Row],[frecuente/infrecuente]]="Frecuente",Tabla1[[#This Row],[Respuesta.rt]]=""),"",Tabla1[[#This Row],[Respuesta.rt]])</f>
        <v>0.49049035646</v>
      </c>
      <c r="U62" s="3">
        <f>1-Tabla1[[#This Row],[Respuesta.corr]]</f>
        <v>0</v>
      </c>
      <c r="V62" s="3" t="s">
        <v>144</v>
      </c>
      <c r="W62" s="3" t="s">
        <v>146</v>
      </c>
      <c r="X62" s="3" t="str">
        <f>+LEFT(Tabla1[[#This Row],[participant]],LEN(Tabla1[[#This Row],[participant]])-1)</f>
        <v>LMR11M</v>
      </c>
    </row>
    <row r="63" spans="1:24" x14ac:dyDescent="0.55000000000000004">
      <c r="A63" t="s">
        <v>13</v>
      </c>
      <c r="B63" t="s">
        <v>45</v>
      </c>
      <c r="C63" t="s">
        <v>15</v>
      </c>
      <c r="D63">
        <v>1.3</v>
      </c>
      <c r="E63">
        <v>0</v>
      </c>
      <c r="F63">
        <v>61</v>
      </c>
      <c r="G63">
        <v>61</v>
      </c>
      <c r="H63">
        <v>61</v>
      </c>
      <c r="I63" t="s">
        <v>15</v>
      </c>
      <c r="J63">
        <v>1</v>
      </c>
      <c r="L63" t="s">
        <v>16</v>
      </c>
      <c r="M63">
        <v>59.897373193039002</v>
      </c>
      <c r="N63" t="s">
        <v>17</v>
      </c>
      <c r="O63">
        <v>1</v>
      </c>
      <c r="P63" t="s">
        <v>18</v>
      </c>
      <c r="Q63" t="str">
        <f>+PROPER(IF(MID(Tabla1[[#This Row],[expName]],3,100)="Alegria","Alegría",MID(Tabla1[[#This Row],[expName]],3,100)))</f>
        <v>Tristeza</v>
      </c>
      <c r="R63" t="str">
        <f>+IF(Tabla1[[#This Row],[correct_ans]]="None","Frecuente","Infrecuente")</f>
        <v>Frecuente</v>
      </c>
      <c r="S63">
        <f>+Tabla1[[#This Row],[Respuesta.corr]]*100</f>
        <v>100</v>
      </c>
      <c r="T63" s="3" t="str">
        <f>+IF(OR(Tabla1[[#This Row],[frecuente/infrecuente]]="Frecuente",Tabla1[[#This Row],[Respuesta.rt]]=""),"",Tabla1[[#This Row],[Respuesta.rt]])</f>
        <v/>
      </c>
      <c r="U63" s="3">
        <f>1-Tabla1[[#This Row],[Respuesta.corr]]</f>
        <v>0</v>
      </c>
      <c r="V63" s="3" t="s">
        <v>144</v>
      </c>
      <c r="W63" s="3" t="s">
        <v>146</v>
      </c>
      <c r="X63" s="3" t="str">
        <f>+LEFT(Tabla1[[#This Row],[participant]],LEN(Tabla1[[#This Row],[participant]])-1)</f>
        <v>LMR11M</v>
      </c>
    </row>
    <row r="64" spans="1:24" x14ac:dyDescent="0.55000000000000004">
      <c r="A64" t="s">
        <v>13</v>
      </c>
      <c r="B64" t="s">
        <v>31</v>
      </c>
      <c r="C64" t="s">
        <v>15</v>
      </c>
      <c r="D64">
        <v>0.8</v>
      </c>
      <c r="E64">
        <v>0</v>
      </c>
      <c r="F64">
        <v>62</v>
      </c>
      <c r="G64">
        <v>62</v>
      </c>
      <c r="H64">
        <v>62</v>
      </c>
      <c r="I64" t="s">
        <v>15</v>
      </c>
      <c r="J64">
        <v>1</v>
      </c>
      <c r="L64" t="s">
        <v>16</v>
      </c>
      <c r="M64">
        <v>59.897373193039002</v>
      </c>
      <c r="N64" t="s">
        <v>17</v>
      </c>
      <c r="O64">
        <v>1</v>
      </c>
      <c r="P64" t="s">
        <v>18</v>
      </c>
      <c r="Q64" t="str">
        <f>+PROPER(IF(MID(Tabla1[[#This Row],[expName]],3,100)="Alegria","Alegría",MID(Tabla1[[#This Row],[expName]],3,100)))</f>
        <v>Tristeza</v>
      </c>
      <c r="R64" t="str">
        <f>+IF(Tabla1[[#This Row],[correct_ans]]="None","Frecuente","Infrecuente")</f>
        <v>Frecuente</v>
      </c>
      <c r="S64">
        <f>+Tabla1[[#This Row],[Respuesta.corr]]*100</f>
        <v>100</v>
      </c>
      <c r="T64" s="3" t="str">
        <f>+IF(OR(Tabla1[[#This Row],[frecuente/infrecuente]]="Frecuente",Tabla1[[#This Row],[Respuesta.rt]]=""),"",Tabla1[[#This Row],[Respuesta.rt]])</f>
        <v/>
      </c>
      <c r="U64" s="3">
        <f>1-Tabla1[[#This Row],[Respuesta.corr]]</f>
        <v>0</v>
      </c>
      <c r="V64" s="3" t="s">
        <v>144</v>
      </c>
      <c r="W64" s="3" t="s">
        <v>146</v>
      </c>
      <c r="X64" s="3" t="str">
        <f>+LEFT(Tabla1[[#This Row],[participant]],LEN(Tabla1[[#This Row],[participant]])-1)</f>
        <v>LMR11M</v>
      </c>
    </row>
    <row r="65" spans="1:24" x14ac:dyDescent="0.55000000000000004">
      <c r="A65" t="s">
        <v>19</v>
      </c>
      <c r="B65" t="s">
        <v>46</v>
      </c>
      <c r="C65" t="s">
        <v>21</v>
      </c>
      <c r="D65">
        <v>0.8</v>
      </c>
      <c r="E65">
        <v>0</v>
      </c>
      <c r="F65">
        <v>63</v>
      </c>
      <c r="G65">
        <v>63</v>
      </c>
      <c r="H65">
        <v>63</v>
      </c>
      <c r="I65" t="s">
        <v>21</v>
      </c>
      <c r="J65">
        <v>1</v>
      </c>
      <c r="K65">
        <v>0.639787044842</v>
      </c>
      <c r="L65" t="s">
        <v>16</v>
      </c>
      <c r="M65">
        <v>59.897373193039002</v>
      </c>
      <c r="N65" t="s">
        <v>17</v>
      </c>
      <c r="O65">
        <v>1</v>
      </c>
      <c r="P65" t="s">
        <v>18</v>
      </c>
      <c r="Q65" t="str">
        <f>+PROPER(IF(MID(Tabla1[[#This Row],[expName]],3,100)="Alegria","Alegría",MID(Tabla1[[#This Row],[expName]],3,100)))</f>
        <v>Tristeza</v>
      </c>
      <c r="R65" t="str">
        <f>+IF(Tabla1[[#This Row],[correct_ans]]="None","Frecuente","Infrecuente")</f>
        <v>Infrecuente</v>
      </c>
      <c r="S65">
        <f>+Tabla1[[#This Row],[Respuesta.corr]]*100</f>
        <v>100</v>
      </c>
      <c r="T65" s="3">
        <f>+IF(OR(Tabla1[[#This Row],[frecuente/infrecuente]]="Frecuente",Tabla1[[#This Row],[Respuesta.rt]]=""),"",Tabla1[[#This Row],[Respuesta.rt]])</f>
        <v>0.639787044842</v>
      </c>
      <c r="U65" s="3">
        <f>1-Tabla1[[#This Row],[Respuesta.corr]]</f>
        <v>0</v>
      </c>
      <c r="V65" s="3" t="s">
        <v>144</v>
      </c>
      <c r="W65" s="3" t="s">
        <v>146</v>
      </c>
      <c r="X65" s="3" t="str">
        <f>+LEFT(Tabla1[[#This Row],[participant]],LEN(Tabla1[[#This Row],[participant]])-1)</f>
        <v>LMR11M</v>
      </c>
    </row>
    <row r="66" spans="1:24" x14ac:dyDescent="0.55000000000000004">
      <c r="A66" t="s">
        <v>13</v>
      </c>
      <c r="B66" t="s">
        <v>35</v>
      </c>
      <c r="C66" t="s">
        <v>15</v>
      </c>
      <c r="D66">
        <v>0.8</v>
      </c>
      <c r="E66">
        <v>0</v>
      </c>
      <c r="F66">
        <v>64</v>
      </c>
      <c r="G66">
        <v>64</v>
      </c>
      <c r="H66">
        <v>64</v>
      </c>
      <c r="I66" t="s">
        <v>15</v>
      </c>
      <c r="J66">
        <v>1</v>
      </c>
      <c r="L66" t="s">
        <v>16</v>
      </c>
      <c r="M66">
        <v>59.897373193039002</v>
      </c>
      <c r="N66" t="s">
        <v>17</v>
      </c>
      <c r="O66">
        <v>1</v>
      </c>
      <c r="P66" t="s">
        <v>18</v>
      </c>
      <c r="Q66" t="str">
        <f>+PROPER(IF(MID(Tabla1[[#This Row],[expName]],3,100)="Alegria","Alegría",MID(Tabla1[[#This Row],[expName]],3,100)))</f>
        <v>Tristeza</v>
      </c>
      <c r="R66" t="str">
        <f>+IF(Tabla1[[#This Row],[correct_ans]]="None","Frecuente","Infrecuente")</f>
        <v>Frecuente</v>
      </c>
      <c r="S66">
        <f>+Tabla1[[#This Row],[Respuesta.corr]]*100</f>
        <v>100</v>
      </c>
      <c r="T66" s="3" t="str">
        <f>+IF(OR(Tabla1[[#This Row],[frecuente/infrecuente]]="Frecuente",Tabla1[[#This Row],[Respuesta.rt]]=""),"",Tabla1[[#This Row],[Respuesta.rt]])</f>
        <v/>
      </c>
      <c r="U66" s="3">
        <f>1-Tabla1[[#This Row],[Respuesta.corr]]</f>
        <v>0</v>
      </c>
      <c r="V66" s="3" t="s">
        <v>144</v>
      </c>
      <c r="W66" s="3" t="s">
        <v>146</v>
      </c>
      <c r="X66" s="3" t="str">
        <f>+LEFT(Tabla1[[#This Row],[participant]],LEN(Tabla1[[#This Row],[participant]])-1)</f>
        <v>LMR11M</v>
      </c>
    </row>
    <row r="67" spans="1:24" x14ac:dyDescent="0.55000000000000004">
      <c r="A67" t="s">
        <v>13</v>
      </c>
      <c r="B67" t="s">
        <v>41</v>
      </c>
      <c r="C67" t="s">
        <v>15</v>
      </c>
      <c r="D67">
        <v>1.3</v>
      </c>
      <c r="E67">
        <v>0</v>
      </c>
      <c r="F67">
        <v>65</v>
      </c>
      <c r="G67">
        <v>65</v>
      </c>
      <c r="H67">
        <v>65</v>
      </c>
      <c r="I67" t="s">
        <v>15</v>
      </c>
      <c r="J67">
        <v>1</v>
      </c>
      <c r="L67" t="s">
        <v>16</v>
      </c>
      <c r="M67">
        <v>59.897373193039002</v>
      </c>
      <c r="N67" t="s">
        <v>17</v>
      </c>
      <c r="O67">
        <v>1</v>
      </c>
      <c r="P67" t="s">
        <v>18</v>
      </c>
      <c r="Q67" t="str">
        <f>+PROPER(IF(MID(Tabla1[[#This Row],[expName]],3,100)="Alegria","Alegría",MID(Tabla1[[#This Row],[expName]],3,100)))</f>
        <v>Tristeza</v>
      </c>
      <c r="R67" t="str">
        <f>+IF(Tabla1[[#This Row],[correct_ans]]="None","Frecuente","Infrecuente")</f>
        <v>Frecuente</v>
      </c>
      <c r="S67">
        <f>+Tabla1[[#This Row],[Respuesta.corr]]*100</f>
        <v>100</v>
      </c>
      <c r="T67" s="3" t="str">
        <f>+IF(OR(Tabla1[[#This Row],[frecuente/infrecuente]]="Frecuente",Tabla1[[#This Row],[Respuesta.rt]]=""),"",Tabla1[[#This Row],[Respuesta.rt]])</f>
        <v/>
      </c>
      <c r="U67" s="3">
        <f>1-Tabla1[[#This Row],[Respuesta.corr]]</f>
        <v>0</v>
      </c>
      <c r="V67" s="3" t="s">
        <v>144</v>
      </c>
      <c r="W67" s="3" t="s">
        <v>146</v>
      </c>
      <c r="X67" s="3" t="str">
        <f>+LEFT(Tabla1[[#This Row],[participant]],LEN(Tabla1[[#This Row],[participant]])-1)</f>
        <v>LMR11M</v>
      </c>
    </row>
    <row r="68" spans="1:24" x14ac:dyDescent="0.55000000000000004">
      <c r="A68" t="s">
        <v>13</v>
      </c>
      <c r="B68" t="s">
        <v>42</v>
      </c>
      <c r="C68" t="s">
        <v>15</v>
      </c>
      <c r="D68">
        <v>1.3</v>
      </c>
      <c r="E68">
        <v>0</v>
      </c>
      <c r="F68">
        <v>66</v>
      </c>
      <c r="G68">
        <v>66</v>
      </c>
      <c r="H68">
        <v>66</v>
      </c>
      <c r="I68" t="s">
        <v>15</v>
      </c>
      <c r="J68">
        <v>1</v>
      </c>
      <c r="L68" t="s">
        <v>16</v>
      </c>
      <c r="M68">
        <v>59.897373193039002</v>
      </c>
      <c r="N68" t="s">
        <v>17</v>
      </c>
      <c r="O68">
        <v>1</v>
      </c>
      <c r="P68" t="s">
        <v>18</v>
      </c>
      <c r="Q68" t="str">
        <f>+PROPER(IF(MID(Tabla1[[#This Row],[expName]],3,100)="Alegria","Alegría",MID(Tabla1[[#This Row],[expName]],3,100)))</f>
        <v>Tristeza</v>
      </c>
      <c r="R68" t="str">
        <f>+IF(Tabla1[[#This Row],[correct_ans]]="None","Frecuente","Infrecuente")</f>
        <v>Frecuente</v>
      </c>
      <c r="S68">
        <f>+Tabla1[[#This Row],[Respuesta.corr]]*100</f>
        <v>100</v>
      </c>
      <c r="T68" s="3" t="str">
        <f>+IF(OR(Tabla1[[#This Row],[frecuente/infrecuente]]="Frecuente",Tabla1[[#This Row],[Respuesta.rt]]=""),"",Tabla1[[#This Row],[Respuesta.rt]])</f>
        <v/>
      </c>
      <c r="U68" s="3">
        <f>1-Tabla1[[#This Row],[Respuesta.corr]]</f>
        <v>0</v>
      </c>
      <c r="V68" s="3" t="s">
        <v>144</v>
      </c>
      <c r="W68" s="3" t="s">
        <v>146</v>
      </c>
      <c r="X68" s="3" t="str">
        <f>+LEFT(Tabla1[[#This Row],[participant]],LEN(Tabla1[[#This Row],[participant]])-1)</f>
        <v>LMR11M</v>
      </c>
    </row>
    <row r="69" spans="1:24" x14ac:dyDescent="0.55000000000000004">
      <c r="A69" t="s">
        <v>13</v>
      </c>
      <c r="B69" t="s">
        <v>42</v>
      </c>
      <c r="C69" t="s">
        <v>15</v>
      </c>
      <c r="D69">
        <v>0.8</v>
      </c>
      <c r="E69">
        <v>0</v>
      </c>
      <c r="F69">
        <v>67</v>
      </c>
      <c r="G69">
        <v>67</v>
      </c>
      <c r="H69">
        <v>67</v>
      </c>
      <c r="I69" t="s">
        <v>15</v>
      </c>
      <c r="J69">
        <v>1</v>
      </c>
      <c r="L69" t="s">
        <v>16</v>
      </c>
      <c r="M69">
        <v>59.897373193039002</v>
      </c>
      <c r="N69" t="s">
        <v>17</v>
      </c>
      <c r="O69">
        <v>1</v>
      </c>
      <c r="P69" t="s">
        <v>18</v>
      </c>
      <c r="Q69" t="str">
        <f>+PROPER(IF(MID(Tabla1[[#This Row],[expName]],3,100)="Alegria","Alegría",MID(Tabla1[[#This Row],[expName]],3,100)))</f>
        <v>Tristeza</v>
      </c>
      <c r="R69" t="str">
        <f>+IF(Tabla1[[#This Row],[correct_ans]]="None","Frecuente","Infrecuente")</f>
        <v>Frecuente</v>
      </c>
      <c r="S69">
        <f>+Tabla1[[#This Row],[Respuesta.corr]]*100</f>
        <v>100</v>
      </c>
      <c r="T69" s="3" t="str">
        <f>+IF(OR(Tabla1[[#This Row],[frecuente/infrecuente]]="Frecuente",Tabla1[[#This Row],[Respuesta.rt]]=""),"",Tabla1[[#This Row],[Respuesta.rt]])</f>
        <v/>
      </c>
      <c r="U69" s="3">
        <f>1-Tabla1[[#This Row],[Respuesta.corr]]</f>
        <v>0</v>
      </c>
      <c r="V69" s="3" t="s">
        <v>144</v>
      </c>
      <c r="W69" s="3" t="s">
        <v>146</v>
      </c>
      <c r="X69" s="3" t="str">
        <f>+LEFT(Tabla1[[#This Row],[participant]],LEN(Tabla1[[#This Row],[participant]])-1)</f>
        <v>LMR11M</v>
      </c>
    </row>
    <row r="70" spans="1:24" x14ac:dyDescent="0.55000000000000004">
      <c r="A70" t="s">
        <v>13</v>
      </c>
      <c r="B70" t="s">
        <v>36</v>
      </c>
      <c r="C70" t="s">
        <v>15</v>
      </c>
      <c r="D70">
        <v>1.3</v>
      </c>
      <c r="E70">
        <v>0</v>
      </c>
      <c r="F70">
        <v>68</v>
      </c>
      <c r="G70">
        <v>68</v>
      </c>
      <c r="H70">
        <v>68</v>
      </c>
      <c r="I70" t="s">
        <v>15</v>
      </c>
      <c r="J70">
        <v>1</v>
      </c>
      <c r="L70" t="s">
        <v>16</v>
      </c>
      <c r="M70">
        <v>59.897373193039002</v>
      </c>
      <c r="N70" t="s">
        <v>17</v>
      </c>
      <c r="O70">
        <v>1</v>
      </c>
      <c r="P70" t="s">
        <v>18</v>
      </c>
      <c r="Q70" t="str">
        <f>+PROPER(IF(MID(Tabla1[[#This Row],[expName]],3,100)="Alegria","Alegría",MID(Tabla1[[#This Row],[expName]],3,100)))</f>
        <v>Tristeza</v>
      </c>
      <c r="R70" t="str">
        <f>+IF(Tabla1[[#This Row],[correct_ans]]="None","Frecuente","Infrecuente")</f>
        <v>Frecuente</v>
      </c>
      <c r="S70">
        <f>+Tabla1[[#This Row],[Respuesta.corr]]*100</f>
        <v>100</v>
      </c>
      <c r="T70" s="3" t="str">
        <f>+IF(OR(Tabla1[[#This Row],[frecuente/infrecuente]]="Frecuente",Tabla1[[#This Row],[Respuesta.rt]]=""),"",Tabla1[[#This Row],[Respuesta.rt]])</f>
        <v/>
      </c>
      <c r="U70" s="3">
        <f>1-Tabla1[[#This Row],[Respuesta.corr]]</f>
        <v>0</v>
      </c>
      <c r="V70" s="3" t="s">
        <v>144</v>
      </c>
      <c r="W70" s="3" t="s">
        <v>146</v>
      </c>
      <c r="X70" s="3" t="str">
        <f>+LEFT(Tabla1[[#This Row],[participant]],LEN(Tabla1[[#This Row],[participant]])-1)</f>
        <v>LMR11M</v>
      </c>
    </row>
    <row r="71" spans="1:24" x14ac:dyDescent="0.55000000000000004">
      <c r="A71" t="s">
        <v>19</v>
      </c>
      <c r="B71" t="s">
        <v>26</v>
      </c>
      <c r="C71" t="s">
        <v>21</v>
      </c>
      <c r="D71">
        <v>1.3</v>
      </c>
      <c r="E71">
        <v>0</v>
      </c>
      <c r="F71">
        <v>69</v>
      </c>
      <c r="G71">
        <v>69</v>
      </c>
      <c r="H71">
        <v>69</v>
      </c>
      <c r="I71" t="s">
        <v>21</v>
      </c>
      <c r="J71">
        <v>1</v>
      </c>
      <c r="K71">
        <v>0.416557325516</v>
      </c>
      <c r="L71" t="s">
        <v>16</v>
      </c>
      <c r="M71">
        <v>59.897373193039002</v>
      </c>
      <c r="N71" t="s">
        <v>17</v>
      </c>
      <c r="O71">
        <v>1</v>
      </c>
      <c r="P71" t="s">
        <v>18</v>
      </c>
      <c r="Q71" t="str">
        <f>+PROPER(IF(MID(Tabla1[[#This Row],[expName]],3,100)="Alegria","Alegría",MID(Tabla1[[#This Row],[expName]],3,100)))</f>
        <v>Tristeza</v>
      </c>
      <c r="R71" t="str">
        <f>+IF(Tabla1[[#This Row],[correct_ans]]="None","Frecuente","Infrecuente")</f>
        <v>Infrecuente</v>
      </c>
      <c r="S71">
        <f>+Tabla1[[#This Row],[Respuesta.corr]]*100</f>
        <v>100</v>
      </c>
      <c r="T71" s="3">
        <f>+IF(OR(Tabla1[[#This Row],[frecuente/infrecuente]]="Frecuente",Tabla1[[#This Row],[Respuesta.rt]]=""),"",Tabla1[[#This Row],[Respuesta.rt]])</f>
        <v>0.416557325516</v>
      </c>
      <c r="U71" s="3">
        <f>1-Tabla1[[#This Row],[Respuesta.corr]]</f>
        <v>0</v>
      </c>
      <c r="V71" s="3" t="s">
        <v>144</v>
      </c>
      <c r="W71" s="3" t="s">
        <v>146</v>
      </c>
      <c r="X71" s="3" t="str">
        <f>+LEFT(Tabla1[[#This Row],[participant]],LEN(Tabla1[[#This Row],[participant]])-1)</f>
        <v>LMR11M</v>
      </c>
    </row>
    <row r="72" spans="1:24" x14ac:dyDescent="0.55000000000000004">
      <c r="A72" t="s">
        <v>13</v>
      </c>
      <c r="B72" t="s">
        <v>34</v>
      </c>
      <c r="C72" t="s">
        <v>15</v>
      </c>
      <c r="D72">
        <v>0.8</v>
      </c>
      <c r="E72">
        <v>0</v>
      </c>
      <c r="F72">
        <v>70</v>
      </c>
      <c r="G72">
        <v>70</v>
      </c>
      <c r="H72">
        <v>70</v>
      </c>
      <c r="I72" t="s">
        <v>15</v>
      </c>
      <c r="J72">
        <v>1</v>
      </c>
      <c r="L72" t="s">
        <v>16</v>
      </c>
      <c r="M72">
        <v>59.897373193039002</v>
      </c>
      <c r="N72" t="s">
        <v>17</v>
      </c>
      <c r="O72">
        <v>1</v>
      </c>
      <c r="P72" t="s">
        <v>18</v>
      </c>
      <c r="Q72" t="str">
        <f>+PROPER(IF(MID(Tabla1[[#This Row],[expName]],3,100)="Alegria","Alegría",MID(Tabla1[[#This Row],[expName]],3,100)))</f>
        <v>Tristeza</v>
      </c>
      <c r="R72" t="str">
        <f>+IF(Tabla1[[#This Row],[correct_ans]]="None","Frecuente","Infrecuente")</f>
        <v>Frecuente</v>
      </c>
      <c r="S72">
        <f>+Tabla1[[#This Row],[Respuesta.corr]]*100</f>
        <v>100</v>
      </c>
      <c r="T72" s="3" t="str">
        <f>+IF(OR(Tabla1[[#This Row],[frecuente/infrecuente]]="Frecuente",Tabla1[[#This Row],[Respuesta.rt]]=""),"",Tabla1[[#This Row],[Respuesta.rt]])</f>
        <v/>
      </c>
      <c r="U72" s="3">
        <f>1-Tabla1[[#This Row],[Respuesta.corr]]</f>
        <v>0</v>
      </c>
      <c r="V72" s="3" t="s">
        <v>144</v>
      </c>
      <c r="W72" s="3" t="s">
        <v>146</v>
      </c>
      <c r="X72" s="3" t="str">
        <f>+LEFT(Tabla1[[#This Row],[participant]],LEN(Tabla1[[#This Row],[participant]])-1)</f>
        <v>LMR11M</v>
      </c>
    </row>
    <row r="73" spans="1:24" x14ac:dyDescent="0.55000000000000004">
      <c r="A73" t="s">
        <v>13</v>
      </c>
      <c r="B73" t="s">
        <v>30</v>
      </c>
      <c r="C73" t="s">
        <v>15</v>
      </c>
      <c r="D73">
        <v>0.8</v>
      </c>
      <c r="E73">
        <v>0</v>
      </c>
      <c r="F73">
        <v>71</v>
      </c>
      <c r="G73">
        <v>71</v>
      </c>
      <c r="H73">
        <v>71</v>
      </c>
      <c r="I73" t="s">
        <v>15</v>
      </c>
      <c r="J73">
        <v>1</v>
      </c>
      <c r="L73" t="s">
        <v>16</v>
      </c>
      <c r="M73">
        <v>59.897373193039002</v>
      </c>
      <c r="N73" t="s">
        <v>17</v>
      </c>
      <c r="O73">
        <v>1</v>
      </c>
      <c r="P73" t="s">
        <v>18</v>
      </c>
      <c r="Q73" t="str">
        <f>+PROPER(IF(MID(Tabla1[[#This Row],[expName]],3,100)="Alegria","Alegría",MID(Tabla1[[#This Row],[expName]],3,100)))</f>
        <v>Tristeza</v>
      </c>
      <c r="R73" t="str">
        <f>+IF(Tabla1[[#This Row],[correct_ans]]="None","Frecuente","Infrecuente")</f>
        <v>Frecuente</v>
      </c>
      <c r="S73">
        <f>+Tabla1[[#This Row],[Respuesta.corr]]*100</f>
        <v>100</v>
      </c>
      <c r="T73" s="3" t="str">
        <f>+IF(OR(Tabla1[[#This Row],[frecuente/infrecuente]]="Frecuente",Tabla1[[#This Row],[Respuesta.rt]]=""),"",Tabla1[[#This Row],[Respuesta.rt]])</f>
        <v/>
      </c>
      <c r="U73" s="3">
        <f>1-Tabla1[[#This Row],[Respuesta.corr]]</f>
        <v>0</v>
      </c>
      <c r="V73" s="3" t="s">
        <v>144</v>
      </c>
      <c r="W73" s="3" t="s">
        <v>146</v>
      </c>
      <c r="X73" s="3" t="str">
        <f>+LEFT(Tabla1[[#This Row],[participant]],LEN(Tabla1[[#This Row],[participant]])-1)</f>
        <v>LMR11M</v>
      </c>
    </row>
    <row r="74" spans="1:24" x14ac:dyDescent="0.55000000000000004">
      <c r="A74" t="s">
        <v>13</v>
      </c>
      <c r="B74" t="s">
        <v>34</v>
      </c>
      <c r="C74" t="s">
        <v>15</v>
      </c>
      <c r="D74">
        <v>0.8</v>
      </c>
      <c r="E74">
        <v>0</v>
      </c>
      <c r="F74">
        <v>72</v>
      </c>
      <c r="G74">
        <v>72</v>
      </c>
      <c r="H74">
        <v>72</v>
      </c>
      <c r="I74" t="s">
        <v>15</v>
      </c>
      <c r="J74">
        <v>1</v>
      </c>
      <c r="L74" t="s">
        <v>16</v>
      </c>
      <c r="M74">
        <v>59.897373193039002</v>
      </c>
      <c r="N74" t="s">
        <v>17</v>
      </c>
      <c r="O74">
        <v>1</v>
      </c>
      <c r="P74" t="s">
        <v>18</v>
      </c>
      <c r="Q74" t="str">
        <f>+PROPER(IF(MID(Tabla1[[#This Row],[expName]],3,100)="Alegria","Alegría",MID(Tabla1[[#This Row],[expName]],3,100)))</f>
        <v>Tristeza</v>
      </c>
      <c r="R74" t="str">
        <f>+IF(Tabla1[[#This Row],[correct_ans]]="None","Frecuente","Infrecuente")</f>
        <v>Frecuente</v>
      </c>
      <c r="S74">
        <f>+Tabla1[[#This Row],[Respuesta.corr]]*100</f>
        <v>100</v>
      </c>
      <c r="T74" s="3" t="str">
        <f>+IF(OR(Tabla1[[#This Row],[frecuente/infrecuente]]="Frecuente",Tabla1[[#This Row],[Respuesta.rt]]=""),"",Tabla1[[#This Row],[Respuesta.rt]])</f>
        <v/>
      </c>
      <c r="U74" s="3">
        <f>1-Tabla1[[#This Row],[Respuesta.corr]]</f>
        <v>0</v>
      </c>
      <c r="V74" s="3" t="s">
        <v>144</v>
      </c>
      <c r="W74" s="3" t="s">
        <v>146</v>
      </c>
      <c r="X74" s="3" t="str">
        <f>+LEFT(Tabla1[[#This Row],[participant]],LEN(Tabla1[[#This Row],[participant]])-1)</f>
        <v>LMR11M</v>
      </c>
    </row>
    <row r="75" spans="1:24" x14ac:dyDescent="0.55000000000000004">
      <c r="A75" t="s">
        <v>19</v>
      </c>
      <c r="B75" t="s">
        <v>37</v>
      </c>
      <c r="C75" t="s">
        <v>21</v>
      </c>
      <c r="D75">
        <v>1.3</v>
      </c>
      <c r="E75">
        <v>0</v>
      </c>
      <c r="F75">
        <v>73</v>
      </c>
      <c r="G75">
        <v>73</v>
      </c>
      <c r="H75">
        <v>73</v>
      </c>
      <c r="I75" t="s">
        <v>21</v>
      </c>
      <c r="J75">
        <v>1</v>
      </c>
      <c r="K75">
        <v>0.67204153165199998</v>
      </c>
      <c r="L75" t="s">
        <v>16</v>
      </c>
      <c r="M75">
        <v>59.897373193039002</v>
      </c>
      <c r="N75" t="s">
        <v>17</v>
      </c>
      <c r="O75">
        <v>1</v>
      </c>
      <c r="P75" t="s">
        <v>18</v>
      </c>
      <c r="Q75" t="str">
        <f>+PROPER(IF(MID(Tabla1[[#This Row],[expName]],3,100)="Alegria","Alegría",MID(Tabla1[[#This Row],[expName]],3,100)))</f>
        <v>Tristeza</v>
      </c>
      <c r="R75" t="str">
        <f>+IF(Tabla1[[#This Row],[correct_ans]]="None","Frecuente","Infrecuente")</f>
        <v>Infrecuente</v>
      </c>
      <c r="S75">
        <f>+Tabla1[[#This Row],[Respuesta.corr]]*100</f>
        <v>100</v>
      </c>
      <c r="T75" s="3">
        <f>+IF(OR(Tabla1[[#This Row],[frecuente/infrecuente]]="Frecuente",Tabla1[[#This Row],[Respuesta.rt]]=""),"",Tabla1[[#This Row],[Respuesta.rt]])</f>
        <v>0.67204153165199998</v>
      </c>
      <c r="U75" s="3">
        <f>1-Tabla1[[#This Row],[Respuesta.corr]]</f>
        <v>0</v>
      </c>
      <c r="V75" s="3" t="s">
        <v>144</v>
      </c>
      <c r="W75" s="3" t="s">
        <v>146</v>
      </c>
      <c r="X75" s="3" t="str">
        <f>+LEFT(Tabla1[[#This Row],[participant]],LEN(Tabla1[[#This Row],[participant]])-1)</f>
        <v>LMR11M</v>
      </c>
    </row>
    <row r="76" spans="1:24" x14ac:dyDescent="0.55000000000000004">
      <c r="A76" t="s">
        <v>13</v>
      </c>
      <c r="B76" t="s">
        <v>14</v>
      </c>
      <c r="C76" t="s">
        <v>15</v>
      </c>
      <c r="D76">
        <v>1.3</v>
      </c>
      <c r="E76">
        <v>0</v>
      </c>
      <c r="F76">
        <v>74</v>
      </c>
      <c r="G76">
        <v>74</v>
      </c>
      <c r="H76">
        <v>74</v>
      </c>
      <c r="I76" t="s">
        <v>15</v>
      </c>
      <c r="J76">
        <v>1</v>
      </c>
      <c r="L76" t="s">
        <v>16</v>
      </c>
      <c r="M76">
        <v>59.897373193039002</v>
      </c>
      <c r="N76" t="s">
        <v>17</v>
      </c>
      <c r="O76">
        <v>1</v>
      </c>
      <c r="P76" t="s">
        <v>18</v>
      </c>
      <c r="Q76" t="str">
        <f>+PROPER(IF(MID(Tabla1[[#This Row],[expName]],3,100)="Alegria","Alegría",MID(Tabla1[[#This Row],[expName]],3,100)))</f>
        <v>Tristeza</v>
      </c>
      <c r="R76" t="str">
        <f>+IF(Tabla1[[#This Row],[correct_ans]]="None","Frecuente","Infrecuente")</f>
        <v>Frecuente</v>
      </c>
      <c r="S76">
        <f>+Tabla1[[#This Row],[Respuesta.corr]]*100</f>
        <v>100</v>
      </c>
      <c r="T76" s="3" t="str">
        <f>+IF(OR(Tabla1[[#This Row],[frecuente/infrecuente]]="Frecuente",Tabla1[[#This Row],[Respuesta.rt]]=""),"",Tabla1[[#This Row],[Respuesta.rt]])</f>
        <v/>
      </c>
      <c r="U76" s="3">
        <f>1-Tabla1[[#This Row],[Respuesta.corr]]</f>
        <v>0</v>
      </c>
      <c r="V76" s="3" t="s">
        <v>144</v>
      </c>
      <c r="W76" s="3" t="s">
        <v>146</v>
      </c>
      <c r="X76" s="3" t="str">
        <f>+LEFT(Tabla1[[#This Row],[participant]],LEN(Tabla1[[#This Row],[participant]])-1)</f>
        <v>LMR11M</v>
      </c>
    </row>
    <row r="77" spans="1:24" x14ac:dyDescent="0.55000000000000004">
      <c r="A77" t="s">
        <v>13</v>
      </c>
      <c r="B77" t="s">
        <v>23</v>
      </c>
      <c r="C77" t="s">
        <v>15</v>
      </c>
      <c r="D77">
        <v>1.3</v>
      </c>
      <c r="E77">
        <v>0</v>
      </c>
      <c r="F77">
        <v>75</v>
      </c>
      <c r="G77">
        <v>75</v>
      </c>
      <c r="H77">
        <v>75</v>
      </c>
      <c r="I77" t="s">
        <v>15</v>
      </c>
      <c r="J77">
        <v>1</v>
      </c>
      <c r="L77" t="s">
        <v>16</v>
      </c>
      <c r="M77">
        <v>59.897373193039002</v>
      </c>
      <c r="N77" t="s">
        <v>17</v>
      </c>
      <c r="O77">
        <v>1</v>
      </c>
      <c r="P77" t="s">
        <v>18</v>
      </c>
      <c r="Q77" t="str">
        <f>+PROPER(IF(MID(Tabla1[[#This Row],[expName]],3,100)="Alegria","Alegría",MID(Tabla1[[#This Row],[expName]],3,100)))</f>
        <v>Tristeza</v>
      </c>
      <c r="R77" t="str">
        <f>+IF(Tabla1[[#This Row],[correct_ans]]="None","Frecuente","Infrecuente")</f>
        <v>Frecuente</v>
      </c>
      <c r="S77">
        <f>+Tabla1[[#This Row],[Respuesta.corr]]*100</f>
        <v>100</v>
      </c>
      <c r="T77" s="3" t="str">
        <f>+IF(OR(Tabla1[[#This Row],[frecuente/infrecuente]]="Frecuente",Tabla1[[#This Row],[Respuesta.rt]]=""),"",Tabla1[[#This Row],[Respuesta.rt]])</f>
        <v/>
      </c>
      <c r="U77" s="3">
        <f>1-Tabla1[[#This Row],[Respuesta.corr]]</f>
        <v>0</v>
      </c>
      <c r="V77" s="3" t="s">
        <v>144</v>
      </c>
      <c r="W77" s="3" t="s">
        <v>146</v>
      </c>
      <c r="X77" s="3" t="str">
        <f>+LEFT(Tabla1[[#This Row],[participant]],LEN(Tabla1[[#This Row],[participant]])-1)</f>
        <v>LMR11M</v>
      </c>
    </row>
    <row r="78" spans="1:24" x14ac:dyDescent="0.55000000000000004">
      <c r="A78" t="s">
        <v>13</v>
      </c>
      <c r="B78" t="s">
        <v>25</v>
      </c>
      <c r="C78" t="s">
        <v>15</v>
      </c>
      <c r="D78">
        <v>0.8</v>
      </c>
      <c r="E78">
        <v>0</v>
      </c>
      <c r="F78">
        <v>76</v>
      </c>
      <c r="G78">
        <v>76</v>
      </c>
      <c r="H78">
        <v>76</v>
      </c>
      <c r="I78" t="s">
        <v>15</v>
      </c>
      <c r="J78">
        <v>1</v>
      </c>
      <c r="L78" t="s">
        <v>16</v>
      </c>
      <c r="M78">
        <v>59.897373193039002</v>
      </c>
      <c r="N78" t="s">
        <v>17</v>
      </c>
      <c r="O78">
        <v>1</v>
      </c>
      <c r="P78" t="s">
        <v>18</v>
      </c>
      <c r="Q78" t="str">
        <f>+PROPER(IF(MID(Tabla1[[#This Row],[expName]],3,100)="Alegria","Alegría",MID(Tabla1[[#This Row],[expName]],3,100)))</f>
        <v>Tristeza</v>
      </c>
      <c r="R78" t="str">
        <f>+IF(Tabla1[[#This Row],[correct_ans]]="None","Frecuente","Infrecuente")</f>
        <v>Frecuente</v>
      </c>
      <c r="S78">
        <f>+Tabla1[[#This Row],[Respuesta.corr]]*100</f>
        <v>100</v>
      </c>
      <c r="T78" s="3" t="str">
        <f>+IF(OR(Tabla1[[#This Row],[frecuente/infrecuente]]="Frecuente",Tabla1[[#This Row],[Respuesta.rt]]=""),"",Tabla1[[#This Row],[Respuesta.rt]])</f>
        <v/>
      </c>
      <c r="U78" s="3">
        <f>1-Tabla1[[#This Row],[Respuesta.corr]]</f>
        <v>0</v>
      </c>
      <c r="V78" s="3" t="s">
        <v>144</v>
      </c>
      <c r="W78" s="3" t="s">
        <v>146</v>
      </c>
      <c r="X78" s="3" t="str">
        <f>+LEFT(Tabla1[[#This Row],[participant]],LEN(Tabla1[[#This Row],[participant]])-1)</f>
        <v>LMR11M</v>
      </c>
    </row>
    <row r="79" spans="1:24" x14ac:dyDescent="0.55000000000000004">
      <c r="A79" t="s">
        <v>13</v>
      </c>
      <c r="B79" t="s">
        <v>22</v>
      </c>
      <c r="C79" t="s">
        <v>15</v>
      </c>
      <c r="D79">
        <v>1.3</v>
      </c>
      <c r="E79">
        <v>0</v>
      </c>
      <c r="F79">
        <v>77</v>
      </c>
      <c r="G79">
        <v>77</v>
      </c>
      <c r="H79">
        <v>77</v>
      </c>
      <c r="I79" t="s">
        <v>15</v>
      </c>
      <c r="J79">
        <v>1</v>
      </c>
      <c r="L79" t="s">
        <v>16</v>
      </c>
      <c r="M79">
        <v>59.897373193039002</v>
      </c>
      <c r="N79" t="s">
        <v>17</v>
      </c>
      <c r="O79">
        <v>1</v>
      </c>
      <c r="P79" t="s">
        <v>18</v>
      </c>
      <c r="Q79" t="str">
        <f>+PROPER(IF(MID(Tabla1[[#This Row],[expName]],3,100)="Alegria","Alegría",MID(Tabla1[[#This Row],[expName]],3,100)))</f>
        <v>Tristeza</v>
      </c>
      <c r="R79" t="str">
        <f>+IF(Tabla1[[#This Row],[correct_ans]]="None","Frecuente","Infrecuente")</f>
        <v>Frecuente</v>
      </c>
      <c r="S79">
        <f>+Tabla1[[#This Row],[Respuesta.corr]]*100</f>
        <v>100</v>
      </c>
      <c r="T79" s="3" t="str">
        <f>+IF(OR(Tabla1[[#This Row],[frecuente/infrecuente]]="Frecuente",Tabla1[[#This Row],[Respuesta.rt]]=""),"",Tabla1[[#This Row],[Respuesta.rt]])</f>
        <v/>
      </c>
      <c r="U79" s="3">
        <f>1-Tabla1[[#This Row],[Respuesta.corr]]</f>
        <v>0</v>
      </c>
      <c r="V79" s="3" t="s">
        <v>144</v>
      </c>
      <c r="W79" s="3" t="s">
        <v>146</v>
      </c>
      <c r="X79" s="3" t="str">
        <f>+LEFT(Tabla1[[#This Row],[participant]],LEN(Tabla1[[#This Row],[participant]])-1)</f>
        <v>LMR11M</v>
      </c>
    </row>
    <row r="80" spans="1:24" x14ac:dyDescent="0.55000000000000004">
      <c r="A80" t="s">
        <v>13</v>
      </c>
      <c r="B80" t="s">
        <v>30</v>
      </c>
      <c r="C80" t="s">
        <v>15</v>
      </c>
      <c r="D80">
        <v>0.8</v>
      </c>
      <c r="E80">
        <v>0</v>
      </c>
      <c r="F80">
        <v>78</v>
      </c>
      <c r="G80">
        <v>78</v>
      </c>
      <c r="H80">
        <v>78</v>
      </c>
      <c r="I80" t="s">
        <v>15</v>
      </c>
      <c r="J80">
        <v>1</v>
      </c>
      <c r="L80" t="s">
        <v>16</v>
      </c>
      <c r="M80">
        <v>59.897373193039002</v>
      </c>
      <c r="N80" t="s">
        <v>17</v>
      </c>
      <c r="O80">
        <v>1</v>
      </c>
      <c r="P80" t="s">
        <v>18</v>
      </c>
      <c r="Q80" t="str">
        <f>+PROPER(IF(MID(Tabla1[[#This Row],[expName]],3,100)="Alegria","Alegría",MID(Tabla1[[#This Row],[expName]],3,100)))</f>
        <v>Tristeza</v>
      </c>
      <c r="R80" t="str">
        <f>+IF(Tabla1[[#This Row],[correct_ans]]="None","Frecuente","Infrecuente")</f>
        <v>Frecuente</v>
      </c>
      <c r="S80">
        <f>+Tabla1[[#This Row],[Respuesta.corr]]*100</f>
        <v>100</v>
      </c>
      <c r="T80" s="3" t="str">
        <f>+IF(OR(Tabla1[[#This Row],[frecuente/infrecuente]]="Frecuente",Tabla1[[#This Row],[Respuesta.rt]]=""),"",Tabla1[[#This Row],[Respuesta.rt]])</f>
        <v/>
      </c>
      <c r="U80" s="3">
        <f>1-Tabla1[[#This Row],[Respuesta.corr]]</f>
        <v>0</v>
      </c>
      <c r="V80" s="3" t="s">
        <v>144</v>
      </c>
      <c r="W80" s="3" t="s">
        <v>146</v>
      </c>
      <c r="X80" s="3" t="str">
        <f>+LEFT(Tabla1[[#This Row],[participant]],LEN(Tabla1[[#This Row],[participant]])-1)</f>
        <v>LMR11M</v>
      </c>
    </row>
    <row r="81" spans="1:24" x14ac:dyDescent="0.55000000000000004">
      <c r="A81" t="s">
        <v>19</v>
      </c>
      <c r="B81" t="s">
        <v>47</v>
      </c>
      <c r="C81" t="s">
        <v>21</v>
      </c>
      <c r="D81">
        <v>1.3</v>
      </c>
      <c r="E81">
        <v>0</v>
      </c>
      <c r="F81">
        <v>79</v>
      </c>
      <c r="G81">
        <v>79</v>
      </c>
      <c r="H81">
        <v>79</v>
      </c>
      <c r="I81" t="s">
        <v>21</v>
      </c>
      <c r="J81">
        <v>1</v>
      </c>
      <c r="K81">
        <v>0.73810694413300004</v>
      </c>
      <c r="L81" t="s">
        <v>16</v>
      </c>
      <c r="M81">
        <v>59.897373193039002</v>
      </c>
      <c r="N81" t="s">
        <v>17</v>
      </c>
      <c r="O81">
        <v>1</v>
      </c>
      <c r="P81" t="s">
        <v>18</v>
      </c>
      <c r="Q81" t="str">
        <f>+PROPER(IF(MID(Tabla1[[#This Row],[expName]],3,100)="Alegria","Alegría",MID(Tabla1[[#This Row],[expName]],3,100)))</f>
        <v>Tristeza</v>
      </c>
      <c r="R81" t="str">
        <f>+IF(Tabla1[[#This Row],[correct_ans]]="None","Frecuente","Infrecuente")</f>
        <v>Infrecuente</v>
      </c>
      <c r="S81">
        <f>+Tabla1[[#This Row],[Respuesta.corr]]*100</f>
        <v>100</v>
      </c>
      <c r="T81" s="3">
        <f>+IF(OR(Tabla1[[#This Row],[frecuente/infrecuente]]="Frecuente",Tabla1[[#This Row],[Respuesta.rt]]=""),"",Tabla1[[#This Row],[Respuesta.rt]])</f>
        <v>0.73810694413300004</v>
      </c>
      <c r="U81" s="3">
        <f>1-Tabla1[[#This Row],[Respuesta.corr]]</f>
        <v>0</v>
      </c>
      <c r="V81" s="3" t="s">
        <v>144</v>
      </c>
      <c r="W81" s="3" t="s">
        <v>146</v>
      </c>
      <c r="X81" s="3" t="str">
        <f>+LEFT(Tabla1[[#This Row],[participant]],LEN(Tabla1[[#This Row],[participant]])-1)</f>
        <v>LMR11M</v>
      </c>
    </row>
    <row r="82" spans="1:24" x14ac:dyDescent="0.55000000000000004">
      <c r="A82" t="s">
        <v>13</v>
      </c>
      <c r="B82" t="s">
        <v>42</v>
      </c>
      <c r="C82" t="s">
        <v>15</v>
      </c>
      <c r="D82">
        <v>1.3</v>
      </c>
      <c r="E82">
        <v>0</v>
      </c>
      <c r="F82">
        <v>80</v>
      </c>
      <c r="G82">
        <v>80</v>
      </c>
      <c r="H82">
        <v>80</v>
      </c>
      <c r="I82" t="s">
        <v>15</v>
      </c>
      <c r="J82">
        <v>1</v>
      </c>
      <c r="L82" t="s">
        <v>16</v>
      </c>
      <c r="M82">
        <v>59.897373193039002</v>
      </c>
      <c r="N82" t="s">
        <v>17</v>
      </c>
      <c r="O82">
        <v>1</v>
      </c>
      <c r="P82" t="s">
        <v>18</v>
      </c>
      <c r="Q82" t="str">
        <f>+PROPER(IF(MID(Tabla1[[#This Row],[expName]],3,100)="Alegria","Alegría",MID(Tabla1[[#This Row],[expName]],3,100)))</f>
        <v>Tristeza</v>
      </c>
      <c r="R82" t="str">
        <f>+IF(Tabla1[[#This Row],[correct_ans]]="None","Frecuente","Infrecuente")</f>
        <v>Frecuente</v>
      </c>
      <c r="S82">
        <f>+Tabla1[[#This Row],[Respuesta.corr]]*100</f>
        <v>100</v>
      </c>
      <c r="T82" s="3" t="str">
        <f>+IF(OR(Tabla1[[#This Row],[frecuente/infrecuente]]="Frecuente",Tabla1[[#This Row],[Respuesta.rt]]=""),"",Tabla1[[#This Row],[Respuesta.rt]])</f>
        <v/>
      </c>
      <c r="U82" s="3">
        <f>1-Tabla1[[#This Row],[Respuesta.corr]]</f>
        <v>0</v>
      </c>
      <c r="V82" s="3" t="s">
        <v>144</v>
      </c>
      <c r="W82" s="3" t="s">
        <v>146</v>
      </c>
      <c r="X82" s="3" t="str">
        <f>+LEFT(Tabla1[[#This Row],[participant]],LEN(Tabla1[[#This Row],[participant]])-1)</f>
        <v>LMR11M</v>
      </c>
    </row>
    <row r="83" spans="1:24" x14ac:dyDescent="0.55000000000000004">
      <c r="A83" t="s">
        <v>13</v>
      </c>
      <c r="B83" t="s">
        <v>25</v>
      </c>
      <c r="C83" t="s">
        <v>15</v>
      </c>
      <c r="D83">
        <v>0.8</v>
      </c>
      <c r="E83">
        <v>0</v>
      </c>
      <c r="F83">
        <v>81</v>
      </c>
      <c r="G83">
        <v>81</v>
      </c>
      <c r="H83">
        <v>81</v>
      </c>
      <c r="I83" t="s">
        <v>15</v>
      </c>
      <c r="J83">
        <v>1</v>
      </c>
      <c r="L83" t="s">
        <v>16</v>
      </c>
      <c r="M83">
        <v>59.897373193039002</v>
      </c>
      <c r="N83" t="s">
        <v>17</v>
      </c>
      <c r="O83">
        <v>1</v>
      </c>
      <c r="P83" t="s">
        <v>18</v>
      </c>
      <c r="Q83" t="str">
        <f>+PROPER(IF(MID(Tabla1[[#This Row],[expName]],3,100)="Alegria","Alegría",MID(Tabla1[[#This Row],[expName]],3,100)))</f>
        <v>Tristeza</v>
      </c>
      <c r="R83" t="str">
        <f>+IF(Tabla1[[#This Row],[correct_ans]]="None","Frecuente","Infrecuente")</f>
        <v>Frecuente</v>
      </c>
      <c r="S83">
        <f>+Tabla1[[#This Row],[Respuesta.corr]]*100</f>
        <v>100</v>
      </c>
      <c r="T83" s="3" t="str">
        <f>+IF(OR(Tabla1[[#This Row],[frecuente/infrecuente]]="Frecuente",Tabla1[[#This Row],[Respuesta.rt]]=""),"",Tabla1[[#This Row],[Respuesta.rt]])</f>
        <v/>
      </c>
      <c r="U83" s="3">
        <f>1-Tabla1[[#This Row],[Respuesta.corr]]</f>
        <v>0</v>
      </c>
      <c r="V83" s="3" t="s">
        <v>144</v>
      </c>
      <c r="W83" s="3" t="s">
        <v>146</v>
      </c>
      <c r="X83" s="3" t="str">
        <f>+LEFT(Tabla1[[#This Row],[participant]],LEN(Tabla1[[#This Row],[participant]])-1)</f>
        <v>LMR11M</v>
      </c>
    </row>
    <row r="84" spans="1:24" x14ac:dyDescent="0.55000000000000004">
      <c r="A84" t="s">
        <v>13</v>
      </c>
      <c r="B84" t="s">
        <v>41</v>
      </c>
      <c r="C84" t="s">
        <v>15</v>
      </c>
      <c r="D84">
        <v>1.3</v>
      </c>
      <c r="E84">
        <v>0</v>
      </c>
      <c r="F84">
        <v>82</v>
      </c>
      <c r="G84">
        <v>82</v>
      </c>
      <c r="H84">
        <v>82</v>
      </c>
      <c r="I84" t="s">
        <v>15</v>
      </c>
      <c r="J84">
        <v>1</v>
      </c>
      <c r="L84" t="s">
        <v>16</v>
      </c>
      <c r="M84">
        <v>59.897373193039002</v>
      </c>
      <c r="N84" t="s">
        <v>17</v>
      </c>
      <c r="O84">
        <v>1</v>
      </c>
      <c r="P84" t="s">
        <v>18</v>
      </c>
      <c r="Q84" t="str">
        <f>+PROPER(IF(MID(Tabla1[[#This Row],[expName]],3,100)="Alegria","Alegría",MID(Tabla1[[#This Row],[expName]],3,100)))</f>
        <v>Tristeza</v>
      </c>
      <c r="R84" t="str">
        <f>+IF(Tabla1[[#This Row],[correct_ans]]="None","Frecuente","Infrecuente")</f>
        <v>Frecuente</v>
      </c>
      <c r="S84">
        <f>+Tabla1[[#This Row],[Respuesta.corr]]*100</f>
        <v>100</v>
      </c>
      <c r="T84" s="3" t="str">
        <f>+IF(OR(Tabla1[[#This Row],[frecuente/infrecuente]]="Frecuente",Tabla1[[#This Row],[Respuesta.rt]]=""),"",Tabla1[[#This Row],[Respuesta.rt]])</f>
        <v/>
      </c>
      <c r="U84" s="3">
        <f>1-Tabla1[[#This Row],[Respuesta.corr]]</f>
        <v>0</v>
      </c>
      <c r="V84" s="3" t="s">
        <v>144</v>
      </c>
      <c r="W84" s="3" t="s">
        <v>146</v>
      </c>
      <c r="X84" s="3" t="str">
        <f>+LEFT(Tabla1[[#This Row],[participant]],LEN(Tabla1[[#This Row],[participant]])-1)</f>
        <v>LMR11M</v>
      </c>
    </row>
    <row r="85" spans="1:24" x14ac:dyDescent="0.55000000000000004">
      <c r="A85" t="s">
        <v>19</v>
      </c>
      <c r="B85" t="s">
        <v>46</v>
      </c>
      <c r="C85" t="s">
        <v>21</v>
      </c>
      <c r="D85">
        <v>0.8</v>
      </c>
      <c r="E85">
        <v>0</v>
      </c>
      <c r="F85">
        <v>83</v>
      </c>
      <c r="G85">
        <v>83</v>
      </c>
      <c r="H85">
        <v>83</v>
      </c>
      <c r="I85" t="s">
        <v>21</v>
      </c>
      <c r="J85">
        <v>1</v>
      </c>
      <c r="K85">
        <v>0.61502406140800003</v>
      </c>
      <c r="L85" t="s">
        <v>16</v>
      </c>
      <c r="M85">
        <v>59.897373193039002</v>
      </c>
      <c r="N85" t="s">
        <v>17</v>
      </c>
      <c r="O85">
        <v>1</v>
      </c>
      <c r="P85" t="s">
        <v>18</v>
      </c>
      <c r="Q85" t="str">
        <f>+PROPER(IF(MID(Tabla1[[#This Row],[expName]],3,100)="Alegria","Alegría",MID(Tabla1[[#This Row],[expName]],3,100)))</f>
        <v>Tristeza</v>
      </c>
      <c r="R85" t="str">
        <f>+IF(Tabla1[[#This Row],[correct_ans]]="None","Frecuente","Infrecuente")</f>
        <v>Infrecuente</v>
      </c>
      <c r="S85">
        <f>+Tabla1[[#This Row],[Respuesta.corr]]*100</f>
        <v>100</v>
      </c>
      <c r="T85" s="3">
        <f>+IF(OR(Tabla1[[#This Row],[frecuente/infrecuente]]="Frecuente",Tabla1[[#This Row],[Respuesta.rt]]=""),"",Tabla1[[#This Row],[Respuesta.rt]])</f>
        <v>0.61502406140800003</v>
      </c>
      <c r="U85" s="3">
        <f>1-Tabla1[[#This Row],[Respuesta.corr]]</f>
        <v>0</v>
      </c>
      <c r="V85" s="3" t="s">
        <v>144</v>
      </c>
      <c r="W85" s="3" t="s">
        <v>146</v>
      </c>
      <c r="X85" s="3" t="str">
        <f>+LEFT(Tabla1[[#This Row],[participant]],LEN(Tabla1[[#This Row],[participant]])-1)</f>
        <v>LMR11M</v>
      </c>
    </row>
    <row r="86" spans="1:24" x14ac:dyDescent="0.55000000000000004">
      <c r="A86" t="s">
        <v>13</v>
      </c>
      <c r="B86" t="s">
        <v>48</v>
      </c>
      <c r="C86" t="s">
        <v>15</v>
      </c>
      <c r="D86">
        <v>1.3</v>
      </c>
      <c r="E86">
        <v>0</v>
      </c>
      <c r="F86">
        <v>84</v>
      </c>
      <c r="G86">
        <v>84</v>
      </c>
      <c r="H86">
        <v>84</v>
      </c>
      <c r="I86" t="s">
        <v>15</v>
      </c>
      <c r="J86">
        <v>1</v>
      </c>
      <c r="L86" t="s">
        <v>16</v>
      </c>
      <c r="M86">
        <v>59.897373193039002</v>
      </c>
      <c r="N86" t="s">
        <v>17</v>
      </c>
      <c r="O86">
        <v>1</v>
      </c>
      <c r="P86" t="s">
        <v>18</v>
      </c>
      <c r="Q86" t="str">
        <f>+PROPER(IF(MID(Tabla1[[#This Row],[expName]],3,100)="Alegria","Alegría",MID(Tabla1[[#This Row],[expName]],3,100)))</f>
        <v>Tristeza</v>
      </c>
      <c r="R86" t="str">
        <f>+IF(Tabla1[[#This Row],[correct_ans]]="None","Frecuente","Infrecuente")</f>
        <v>Frecuente</v>
      </c>
      <c r="S86">
        <f>+Tabla1[[#This Row],[Respuesta.corr]]*100</f>
        <v>100</v>
      </c>
      <c r="T86" s="3" t="str">
        <f>+IF(OR(Tabla1[[#This Row],[frecuente/infrecuente]]="Frecuente",Tabla1[[#This Row],[Respuesta.rt]]=""),"",Tabla1[[#This Row],[Respuesta.rt]])</f>
        <v/>
      </c>
      <c r="U86" s="3">
        <f>1-Tabla1[[#This Row],[Respuesta.corr]]</f>
        <v>0</v>
      </c>
      <c r="V86" s="3" t="s">
        <v>144</v>
      </c>
      <c r="W86" s="3" t="s">
        <v>146</v>
      </c>
      <c r="X86" s="3" t="str">
        <f>+LEFT(Tabla1[[#This Row],[participant]],LEN(Tabla1[[#This Row],[participant]])-1)</f>
        <v>LMR11M</v>
      </c>
    </row>
    <row r="87" spans="1:24" x14ac:dyDescent="0.55000000000000004">
      <c r="A87" t="s">
        <v>13</v>
      </c>
      <c r="B87" t="s">
        <v>22</v>
      </c>
      <c r="C87" t="s">
        <v>15</v>
      </c>
      <c r="D87">
        <v>0.8</v>
      </c>
      <c r="E87">
        <v>0</v>
      </c>
      <c r="F87">
        <v>85</v>
      </c>
      <c r="G87">
        <v>85</v>
      </c>
      <c r="H87">
        <v>85</v>
      </c>
      <c r="I87" t="s">
        <v>15</v>
      </c>
      <c r="J87">
        <v>1</v>
      </c>
      <c r="L87" t="s">
        <v>16</v>
      </c>
      <c r="M87">
        <v>59.897373193039002</v>
      </c>
      <c r="N87" t="s">
        <v>17</v>
      </c>
      <c r="O87">
        <v>1</v>
      </c>
      <c r="P87" t="s">
        <v>18</v>
      </c>
      <c r="Q87" t="str">
        <f>+PROPER(IF(MID(Tabla1[[#This Row],[expName]],3,100)="Alegria","Alegría",MID(Tabla1[[#This Row],[expName]],3,100)))</f>
        <v>Tristeza</v>
      </c>
      <c r="R87" t="str">
        <f>+IF(Tabla1[[#This Row],[correct_ans]]="None","Frecuente","Infrecuente")</f>
        <v>Frecuente</v>
      </c>
      <c r="S87">
        <f>+Tabla1[[#This Row],[Respuesta.corr]]*100</f>
        <v>100</v>
      </c>
      <c r="T87" s="3" t="str">
        <f>+IF(OR(Tabla1[[#This Row],[frecuente/infrecuente]]="Frecuente",Tabla1[[#This Row],[Respuesta.rt]]=""),"",Tabla1[[#This Row],[Respuesta.rt]])</f>
        <v/>
      </c>
      <c r="U87" s="3">
        <f>1-Tabla1[[#This Row],[Respuesta.corr]]</f>
        <v>0</v>
      </c>
      <c r="V87" s="3" t="s">
        <v>144</v>
      </c>
      <c r="W87" s="3" t="s">
        <v>146</v>
      </c>
      <c r="X87" s="3" t="str">
        <f>+LEFT(Tabla1[[#This Row],[participant]],LEN(Tabla1[[#This Row],[participant]])-1)</f>
        <v>LMR11M</v>
      </c>
    </row>
    <row r="88" spans="1:24" x14ac:dyDescent="0.55000000000000004">
      <c r="A88" t="s">
        <v>19</v>
      </c>
      <c r="B88" t="s">
        <v>26</v>
      </c>
      <c r="C88" t="s">
        <v>21</v>
      </c>
      <c r="D88">
        <v>0.8</v>
      </c>
      <c r="E88">
        <v>0</v>
      </c>
      <c r="F88">
        <v>86</v>
      </c>
      <c r="G88">
        <v>86</v>
      </c>
      <c r="H88">
        <v>86</v>
      </c>
      <c r="I88" t="s">
        <v>21</v>
      </c>
      <c r="J88">
        <v>1</v>
      </c>
      <c r="K88">
        <v>0.54164758790300005</v>
      </c>
      <c r="L88" t="s">
        <v>16</v>
      </c>
      <c r="M88">
        <v>59.897373193039002</v>
      </c>
      <c r="N88" t="s">
        <v>17</v>
      </c>
      <c r="O88">
        <v>1</v>
      </c>
      <c r="P88" t="s">
        <v>18</v>
      </c>
      <c r="Q88" t="str">
        <f>+PROPER(IF(MID(Tabla1[[#This Row],[expName]],3,100)="Alegria","Alegría",MID(Tabla1[[#This Row],[expName]],3,100)))</f>
        <v>Tristeza</v>
      </c>
      <c r="R88" t="str">
        <f>+IF(Tabla1[[#This Row],[correct_ans]]="None","Frecuente","Infrecuente")</f>
        <v>Infrecuente</v>
      </c>
      <c r="S88">
        <f>+Tabla1[[#This Row],[Respuesta.corr]]*100</f>
        <v>100</v>
      </c>
      <c r="T88" s="3">
        <f>+IF(OR(Tabla1[[#This Row],[frecuente/infrecuente]]="Frecuente",Tabla1[[#This Row],[Respuesta.rt]]=""),"",Tabla1[[#This Row],[Respuesta.rt]])</f>
        <v>0.54164758790300005</v>
      </c>
      <c r="U88" s="3">
        <f>1-Tabla1[[#This Row],[Respuesta.corr]]</f>
        <v>0</v>
      </c>
      <c r="V88" s="3" t="s">
        <v>144</v>
      </c>
      <c r="W88" s="3" t="s">
        <v>146</v>
      </c>
      <c r="X88" s="3" t="str">
        <f>+LEFT(Tabla1[[#This Row],[participant]],LEN(Tabla1[[#This Row],[participant]])-1)</f>
        <v>LMR11M</v>
      </c>
    </row>
    <row r="89" spans="1:24" x14ac:dyDescent="0.55000000000000004">
      <c r="A89" t="s">
        <v>13</v>
      </c>
      <c r="B89" t="s">
        <v>29</v>
      </c>
      <c r="C89" t="s">
        <v>15</v>
      </c>
      <c r="D89">
        <v>1.3</v>
      </c>
      <c r="E89">
        <v>0</v>
      </c>
      <c r="F89">
        <v>87</v>
      </c>
      <c r="G89">
        <v>87</v>
      </c>
      <c r="H89">
        <v>87</v>
      </c>
      <c r="I89" t="s">
        <v>15</v>
      </c>
      <c r="J89">
        <v>1</v>
      </c>
      <c r="L89" t="s">
        <v>16</v>
      </c>
      <c r="M89">
        <v>59.897373193039002</v>
      </c>
      <c r="N89" t="s">
        <v>17</v>
      </c>
      <c r="O89">
        <v>1</v>
      </c>
      <c r="P89" t="s">
        <v>18</v>
      </c>
      <c r="Q89" t="str">
        <f>+PROPER(IF(MID(Tabla1[[#This Row],[expName]],3,100)="Alegria","Alegría",MID(Tabla1[[#This Row],[expName]],3,100)))</f>
        <v>Tristeza</v>
      </c>
      <c r="R89" t="str">
        <f>+IF(Tabla1[[#This Row],[correct_ans]]="None","Frecuente","Infrecuente")</f>
        <v>Frecuente</v>
      </c>
      <c r="S89">
        <f>+Tabla1[[#This Row],[Respuesta.corr]]*100</f>
        <v>100</v>
      </c>
      <c r="T89" s="3" t="str">
        <f>+IF(OR(Tabla1[[#This Row],[frecuente/infrecuente]]="Frecuente",Tabla1[[#This Row],[Respuesta.rt]]=""),"",Tabla1[[#This Row],[Respuesta.rt]])</f>
        <v/>
      </c>
      <c r="U89" s="3">
        <f>1-Tabla1[[#This Row],[Respuesta.corr]]</f>
        <v>0</v>
      </c>
      <c r="V89" s="3" t="s">
        <v>144</v>
      </c>
      <c r="W89" s="3" t="s">
        <v>146</v>
      </c>
      <c r="X89" s="3" t="str">
        <f>+LEFT(Tabla1[[#This Row],[participant]],LEN(Tabla1[[#This Row],[participant]])-1)</f>
        <v>LMR11M</v>
      </c>
    </row>
    <row r="90" spans="1:24" x14ac:dyDescent="0.55000000000000004">
      <c r="A90" t="s">
        <v>13</v>
      </c>
      <c r="B90" t="s">
        <v>40</v>
      </c>
      <c r="C90" t="s">
        <v>15</v>
      </c>
      <c r="D90">
        <v>1.3</v>
      </c>
      <c r="E90">
        <v>0</v>
      </c>
      <c r="F90">
        <v>88</v>
      </c>
      <c r="G90">
        <v>88</v>
      </c>
      <c r="H90">
        <v>88</v>
      </c>
      <c r="I90" t="s">
        <v>21</v>
      </c>
      <c r="J90">
        <v>0</v>
      </c>
      <c r="K90">
        <v>0.60715147759800003</v>
      </c>
      <c r="L90" t="s">
        <v>16</v>
      </c>
      <c r="M90">
        <v>59.897373193039002</v>
      </c>
      <c r="N90" t="s">
        <v>17</v>
      </c>
      <c r="O90">
        <v>1</v>
      </c>
      <c r="P90" t="s">
        <v>18</v>
      </c>
      <c r="Q90" t="str">
        <f>+PROPER(IF(MID(Tabla1[[#This Row],[expName]],3,100)="Alegria","Alegría",MID(Tabla1[[#This Row],[expName]],3,100)))</f>
        <v>Tristeza</v>
      </c>
      <c r="R90" t="str">
        <f>+IF(Tabla1[[#This Row],[correct_ans]]="None","Frecuente","Infrecuente")</f>
        <v>Frecuente</v>
      </c>
      <c r="S90">
        <f>+Tabla1[[#This Row],[Respuesta.corr]]*100</f>
        <v>0</v>
      </c>
      <c r="T90" s="3" t="str">
        <f>+IF(OR(Tabla1[[#This Row],[frecuente/infrecuente]]="Frecuente",Tabla1[[#This Row],[Respuesta.rt]]=""),"",Tabla1[[#This Row],[Respuesta.rt]])</f>
        <v/>
      </c>
      <c r="U90" s="3">
        <f>1-Tabla1[[#This Row],[Respuesta.corr]]</f>
        <v>1</v>
      </c>
      <c r="V90" s="3" t="s">
        <v>144</v>
      </c>
      <c r="W90" s="3" t="s">
        <v>146</v>
      </c>
      <c r="X90" s="3" t="str">
        <f>+LEFT(Tabla1[[#This Row],[participant]],LEN(Tabla1[[#This Row],[participant]])-1)</f>
        <v>LMR11M</v>
      </c>
    </row>
    <row r="91" spans="1:24" x14ac:dyDescent="0.55000000000000004">
      <c r="A91" t="s">
        <v>13</v>
      </c>
      <c r="B91" t="s">
        <v>48</v>
      </c>
      <c r="C91" t="s">
        <v>15</v>
      </c>
      <c r="D91">
        <v>0.8</v>
      </c>
      <c r="E91">
        <v>0</v>
      </c>
      <c r="F91">
        <v>89</v>
      </c>
      <c r="G91">
        <v>89</v>
      </c>
      <c r="H91">
        <v>89</v>
      </c>
      <c r="I91" t="s">
        <v>15</v>
      </c>
      <c r="J91">
        <v>1</v>
      </c>
      <c r="L91" t="s">
        <v>16</v>
      </c>
      <c r="M91">
        <v>59.897373193039002</v>
      </c>
      <c r="N91" t="s">
        <v>17</v>
      </c>
      <c r="O91">
        <v>1</v>
      </c>
      <c r="P91" t="s">
        <v>18</v>
      </c>
      <c r="Q91" t="str">
        <f>+PROPER(IF(MID(Tabla1[[#This Row],[expName]],3,100)="Alegria","Alegría",MID(Tabla1[[#This Row],[expName]],3,100)))</f>
        <v>Tristeza</v>
      </c>
      <c r="R91" t="str">
        <f>+IF(Tabla1[[#This Row],[correct_ans]]="None","Frecuente","Infrecuente")</f>
        <v>Frecuente</v>
      </c>
      <c r="S91">
        <f>+Tabla1[[#This Row],[Respuesta.corr]]*100</f>
        <v>100</v>
      </c>
      <c r="T91" s="3" t="str">
        <f>+IF(OR(Tabla1[[#This Row],[frecuente/infrecuente]]="Frecuente",Tabla1[[#This Row],[Respuesta.rt]]=""),"",Tabla1[[#This Row],[Respuesta.rt]])</f>
        <v/>
      </c>
      <c r="U91" s="3">
        <f>1-Tabla1[[#This Row],[Respuesta.corr]]</f>
        <v>0</v>
      </c>
      <c r="V91" s="3" t="s">
        <v>144</v>
      </c>
      <c r="W91" s="3" t="s">
        <v>146</v>
      </c>
      <c r="X91" s="3" t="str">
        <f>+LEFT(Tabla1[[#This Row],[participant]],LEN(Tabla1[[#This Row],[participant]])-1)</f>
        <v>LMR11M</v>
      </c>
    </row>
    <row r="92" spans="1:24" x14ac:dyDescent="0.55000000000000004">
      <c r="A92" t="s">
        <v>19</v>
      </c>
      <c r="B92" t="s">
        <v>46</v>
      </c>
      <c r="C92" t="s">
        <v>21</v>
      </c>
      <c r="D92">
        <v>0.8</v>
      </c>
      <c r="E92">
        <v>0</v>
      </c>
      <c r="F92">
        <v>90</v>
      </c>
      <c r="G92">
        <v>90</v>
      </c>
      <c r="H92">
        <v>90</v>
      </c>
      <c r="I92" t="s">
        <v>21</v>
      </c>
      <c r="J92">
        <v>1</v>
      </c>
      <c r="K92">
        <v>0.69356052530900003</v>
      </c>
      <c r="L92" t="s">
        <v>16</v>
      </c>
      <c r="M92">
        <v>59.897373193039002</v>
      </c>
      <c r="N92" t="s">
        <v>17</v>
      </c>
      <c r="O92">
        <v>1</v>
      </c>
      <c r="P92" t="s">
        <v>18</v>
      </c>
      <c r="Q92" t="str">
        <f>+PROPER(IF(MID(Tabla1[[#This Row],[expName]],3,100)="Alegria","Alegría",MID(Tabla1[[#This Row],[expName]],3,100)))</f>
        <v>Tristeza</v>
      </c>
      <c r="R92" t="str">
        <f>+IF(Tabla1[[#This Row],[correct_ans]]="None","Frecuente","Infrecuente")</f>
        <v>Infrecuente</v>
      </c>
      <c r="S92">
        <f>+Tabla1[[#This Row],[Respuesta.corr]]*100</f>
        <v>100</v>
      </c>
      <c r="T92" s="3">
        <f>+IF(OR(Tabla1[[#This Row],[frecuente/infrecuente]]="Frecuente",Tabla1[[#This Row],[Respuesta.rt]]=""),"",Tabla1[[#This Row],[Respuesta.rt]])</f>
        <v>0.69356052530900003</v>
      </c>
      <c r="U92" s="3">
        <f>1-Tabla1[[#This Row],[Respuesta.corr]]</f>
        <v>0</v>
      </c>
      <c r="V92" s="3" t="s">
        <v>144</v>
      </c>
      <c r="W92" s="3" t="s">
        <v>146</v>
      </c>
      <c r="X92" s="3" t="str">
        <f>+LEFT(Tabla1[[#This Row],[participant]],LEN(Tabla1[[#This Row],[participant]])-1)</f>
        <v>LMR11M</v>
      </c>
    </row>
    <row r="93" spans="1:24" x14ac:dyDescent="0.55000000000000004">
      <c r="A93" t="s">
        <v>13</v>
      </c>
      <c r="B93" t="s">
        <v>25</v>
      </c>
      <c r="C93" t="s">
        <v>15</v>
      </c>
      <c r="D93">
        <v>0.8</v>
      </c>
      <c r="E93">
        <v>0</v>
      </c>
      <c r="F93">
        <v>91</v>
      </c>
      <c r="G93">
        <v>91</v>
      </c>
      <c r="H93">
        <v>91</v>
      </c>
      <c r="I93" t="s">
        <v>15</v>
      </c>
      <c r="J93">
        <v>1</v>
      </c>
      <c r="L93" t="s">
        <v>16</v>
      </c>
      <c r="M93">
        <v>59.897373193039002</v>
      </c>
      <c r="N93" t="s">
        <v>17</v>
      </c>
      <c r="O93">
        <v>1</v>
      </c>
      <c r="P93" t="s">
        <v>18</v>
      </c>
      <c r="Q93" t="str">
        <f>+PROPER(IF(MID(Tabla1[[#This Row],[expName]],3,100)="Alegria","Alegría",MID(Tabla1[[#This Row],[expName]],3,100)))</f>
        <v>Tristeza</v>
      </c>
      <c r="R93" t="str">
        <f>+IF(Tabla1[[#This Row],[correct_ans]]="None","Frecuente","Infrecuente")</f>
        <v>Frecuente</v>
      </c>
      <c r="S93">
        <f>+Tabla1[[#This Row],[Respuesta.corr]]*100</f>
        <v>100</v>
      </c>
      <c r="T93" s="3" t="str">
        <f>+IF(OR(Tabla1[[#This Row],[frecuente/infrecuente]]="Frecuente",Tabla1[[#This Row],[Respuesta.rt]]=""),"",Tabla1[[#This Row],[Respuesta.rt]])</f>
        <v/>
      </c>
      <c r="U93" s="3">
        <f>1-Tabla1[[#This Row],[Respuesta.corr]]</f>
        <v>0</v>
      </c>
      <c r="V93" s="3" t="s">
        <v>144</v>
      </c>
      <c r="W93" s="3" t="s">
        <v>146</v>
      </c>
      <c r="X93" s="3" t="str">
        <f>+LEFT(Tabla1[[#This Row],[participant]],LEN(Tabla1[[#This Row],[participant]])-1)</f>
        <v>LMR11M</v>
      </c>
    </row>
    <row r="94" spans="1:24" x14ac:dyDescent="0.55000000000000004">
      <c r="A94" t="s">
        <v>13</v>
      </c>
      <c r="B94" t="s">
        <v>29</v>
      </c>
      <c r="C94" t="s">
        <v>15</v>
      </c>
      <c r="D94">
        <v>1.3</v>
      </c>
      <c r="E94">
        <v>0</v>
      </c>
      <c r="F94">
        <v>92</v>
      </c>
      <c r="G94">
        <v>92</v>
      </c>
      <c r="H94">
        <v>92</v>
      </c>
      <c r="I94" t="s">
        <v>15</v>
      </c>
      <c r="J94">
        <v>1</v>
      </c>
      <c r="L94" t="s">
        <v>16</v>
      </c>
      <c r="M94">
        <v>59.897373193039002</v>
      </c>
      <c r="N94" t="s">
        <v>17</v>
      </c>
      <c r="O94">
        <v>1</v>
      </c>
      <c r="P94" t="s">
        <v>18</v>
      </c>
      <c r="Q94" t="str">
        <f>+PROPER(IF(MID(Tabla1[[#This Row],[expName]],3,100)="Alegria","Alegría",MID(Tabla1[[#This Row],[expName]],3,100)))</f>
        <v>Tristeza</v>
      </c>
      <c r="R94" t="str">
        <f>+IF(Tabla1[[#This Row],[correct_ans]]="None","Frecuente","Infrecuente")</f>
        <v>Frecuente</v>
      </c>
      <c r="S94">
        <f>+Tabla1[[#This Row],[Respuesta.corr]]*100</f>
        <v>100</v>
      </c>
      <c r="T94" s="3" t="str">
        <f>+IF(OR(Tabla1[[#This Row],[frecuente/infrecuente]]="Frecuente",Tabla1[[#This Row],[Respuesta.rt]]=""),"",Tabla1[[#This Row],[Respuesta.rt]])</f>
        <v/>
      </c>
      <c r="U94" s="3">
        <f>1-Tabla1[[#This Row],[Respuesta.corr]]</f>
        <v>0</v>
      </c>
      <c r="V94" s="3" t="s">
        <v>144</v>
      </c>
      <c r="W94" s="3" t="s">
        <v>146</v>
      </c>
      <c r="X94" s="3" t="str">
        <f>+LEFT(Tabla1[[#This Row],[participant]],LEN(Tabla1[[#This Row],[participant]])-1)</f>
        <v>LMR11M</v>
      </c>
    </row>
    <row r="95" spans="1:24" x14ac:dyDescent="0.55000000000000004">
      <c r="A95" t="s">
        <v>13</v>
      </c>
      <c r="B95" t="s">
        <v>42</v>
      </c>
      <c r="C95" t="s">
        <v>15</v>
      </c>
      <c r="D95">
        <v>0.8</v>
      </c>
      <c r="E95">
        <v>0</v>
      </c>
      <c r="F95">
        <v>93</v>
      </c>
      <c r="G95">
        <v>93</v>
      </c>
      <c r="H95">
        <v>93</v>
      </c>
      <c r="I95" t="s">
        <v>15</v>
      </c>
      <c r="J95">
        <v>1</v>
      </c>
      <c r="L95" t="s">
        <v>16</v>
      </c>
      <c r="M95">
        <v>59.897373193039002</v>
      </c>
      <c r="N95" t="s">
        <v>17</v>
      </c>
      <c r="O95">
        <v>1</v>
      </c>
      <c r="P95" t="s">
        <v>18</v>
      </c>
      <c r="Q95" t="str">
        <f>+PROPER(IF(MID(Tabla1[[#This Row],[expName]],3,100)="Alegria","Alegría",MID(Tabla1[[#This Row],[expName]],3,100)))</f>
        <v>Tristeza</v>
      </c>
      <c r="R95" t="str">
        <f>+IF(Tabla1[[#This Row],[correct_ans]]="None","Frecuente","Infrecuente")</f>
        <v>Frecuente</v>
      </c>
      <c r="S95">
        <f>+Tabla1[[#This Row],[Respuesta.corr]]*100</f>
        <v>100</v>
      </c>
      <c r="T95" s="3" t="str">
        <f>+IF(OR(Tabla1[[#This Row],[frecuente/infrecuente]]="Frecuente",Tabla1[[#This Row],[Respuesta.rt]]=""),"",Tabla1[[#This Row],[Respuesta.rt]])</f>
        <v/>
      </c>
      <c r="U95" s="3">
        <f>1-Tabla1[[#This Row],[Respuesta.corr]]</f>
        <v>0</v>
      </c>
      <c r="V95" s="3" t="s">
        <v>144</v>
      </c>
      <c r="W95" s="3" t="s">
        <v>146</v>
      </c>
      <c r="X95" s="3" t="str">
        <f>+LEFT(Tabla1[[#This Row],[participant]],LEN(Tabla1[[#This Row],[participant]])-1)</f>
        <v>LMR11M</v>
      </c>
    </row>
    <row r="96" spans="1:24" x14ac:dyDescent="0.55000000000000004">
      <c r="A96" t="s">
        <v>19</v>
      </c>
      <c r="B96" t="s">
        <v>20</v>
      </c>
      <c r="C96" t="s">
        <v>21</v>
      </c>
      <c r="D96">
        <v>0.8</v>
      </c>
      <c r="E96">
        <v>0</v>
      </c>
      <c r="F96">
        <v>94</v>
      </c>
      <c r="G96">
        <v>94</v>
      </c>
      <c r="H96">
        <v>94</v>
      </c>
      <c r="I96" t="s">
        <v>21</v>
      </c>
      <c r="J96">
        <v>1</v>
      </c>
      <c r="K96">
        <v>0.55866214400199998</v>
      </c>
      <c r="L96" t="s">
        <v>16</v>
      </c>
      <c r="M96">
        <v>59.897373193039002</v>
      </c>
      <c r="N96" t="s">
        <v>17</v>
      </c>
      <c r="O96">
        <v>1</v>
      </c>
      <c r="P96" t="s">
        <v>18</v>
      </c>
      <c r="Q96" t="str">
        <f>+PROPER(IF(MID(Tabla1[[#This Row],[expName]],3,100)="Alegria","Alegría",MID(Tabla1[[#This Row],[expName]],3,100)))</f>
        <v>Tristeza</v>
      </c>
      <c r="R96" t="str">
        <f>+IF(Tabla1[[#This Row],[correct_ans]]="None","Frecuente","Infrecuente")</f>
        <v>Infrecuente</v>
      </c>
      <c r="S96">
        <f>+Tabla1[[#This Row],[Respuesta.corr]]*100</f>
        <v>100</v>
      </c>
      <c r="T96" s="3">
        <f>+IF(OR(Tabla1[[#This Row],[frecuente/infrecuente]]="Frecuente",Tabla1[[#This Row],[Respuesta.rt]]=""),"",Tabla1[[#This Row],[Respuesta.rt]])</f>
        <v>0.55866214400199998</v>
      </c>
      <c r="U96" s="3">
        <f>1-Tabla1[[#This Row],[Respuesta.corr]]</f>
        <v>0</v>
      </c>
      <c r="V96" s="3" t="s">
        <v>144</v>
      </c>
      <c r="W96" s="3" t="s">
        <v>146</v>
      </c>
      <c r="X96" s="3" t="str">
        <f>+LEFT(Tabla1[[#This Row],[participant]],LEN(Tabla1[[#This Row],[participant]])-1)</f>
        <v>LMR11M</v>
      </c>
    </row>
    <row r="97" spans="1:24" x14ac:dyDescent="0.55000000000000004">
      <c r="A97" t="s">
        <v>13</v>
      </c>
      <c r="B97" t="s">
        <v>45</v>
      </c>
      <c r="C97" t="s">
        <v>15</v>
      </c>
      <c r="D97">
        <v>0.8</v>
      </c>
      <c r="E97">
        <v>0</v>
      </c>
      <c r="F97">
        <v>95</v>
      </c>
      <c r="G97">
        <v>95</v>
      </c>
      <c r="H97">
        <v>95</v>
      </c>
      <c r="I97" t="s">
        <v>15</v>
      </c>
      <c r="J97">
        <v>1</v>
      </c>
      <c r="L97" t="s">
        <v>16</v>
      </c>
      <c r="M97">
        <v>59.897373193039002</v>
      </c>
      <c r="N97" t="s">
        <v>17</v>
      </c>
      <c r="O97">
        <v>1</v>
      </c>
      <c r="P97" t="s">
        <v>18</v>
      </c>
      <c r="Q97" t="str">
        <f>+PROPER(IF(MID(Tabla1[[#This Row],[expName]],3,100)="Alegria","Alegría",MID(Tabla1[[#This Row],[expName]],3,100)))</f>
        <v>Tristeza</v>
      </c>
      <c r="R97" t="str">
        <f>+IF(Tabla1[[#This Row],[correct_ans]]="None","Frecuente","Infrecuente")</f>
        <v>Frecuente</v>
      </c>
      <c r="S97">
        <f>+Tabla1[[#This Row],[Respuesta.corr]]*100</f>
        <v>100</v>
      </c>
      <c r="T97" s="3" t="str">
        <f>+IF(OR(Tabla1[[#This Row],[frecuente/infrecuente]]="Frecuente",Tabla1[[#This Row],[Respuesta.rt]]=""),"",Tabla1[[#This Row],[Respuesta.rt]])</f>
        <v/>
      </c>
      <c r="U97" s="3">
        <f>1-Tabla1[[#This Row],[Respuesta.corr]]</f>
        <v>0</v>
      </c>
      <c r="V97" s="3" t="s">
        <v>144</v>
      </c>
      <c r="W97" s="3" t="s">
        <v>146</v>
      </c>
      <c r="X97" s="3" t="str">
        <f>+LEFT(Tabla1[[#This Row],[participant]],LEN(Tabla1[[#This Row],[participant]])-1)</f>
        <v>LMR11M</v>
      </c>
    </row>
    <row r="98" spans="1:24" x14ac:dyDescent="0.55000000000000004">
      <c r="A98" t="s">
        <v>13</v>
      </c>
      <c r="B98" t="s">
        <v>40</v>
      </c>
      <c r="C98" t="s">
        <v>15</v>
      </c>
      <c r="D98">
        <v>1.3</v>
      </c>
      <c r="E98">
        <v>0</v>
      </c>
      <c r="F98">
        <v>96</v>
      </c>
      <c r="G98">
        <v>96</v>
      </c>
      <c r="H98">
        <v>96</v>
      </c>
      <c r="I98" t="s">
        <v>15</v>
      </c>
      <c r="J98">
        <v>1</v>
      </c>
      <c r="L98" t="s">
        <v>16</v>
      </c>
      <c r="M98">
        <v>59.897373193039002</v>
      </c>
      <c r="N98" t="s">
        <v>17</v>
      </c>
      <c r="O98">
        <v>1</v>
      </c>
      <c r="P98" t="s">
        <v>18</v>
      </c>
      <c r="Q98" t="str">
        <f>+PROPER(IF(MID(Tabla1[[#This Row],[expName]],3,100)="Alegria","Alegría",MID(Tabla1[[#This Row],[expName]],3,100)))</f>
        <v>Tristeza</v>
      </c>
      <c r="R98" t="str">
        <f>+IF(Tabla1[[#This Row],[correct_ans]]="None","Frecuente","Infrecuente")</f>
        <v>Frecuente</v>
      </c>
      <c r="S98">
        <f>+Tabla1[[#This Row],[Respuesta.corr]]*100</f>
        <v>100</v>
      </c>
      <c r="T98" s="3" t="str">
        <f>+IF(OR(Tabla1[[#This Row],[frecuente/infrecuente]]="Frecuente",Tabla1[[#This Row],[Respuesta.rt]]=""),"",Tabla1[[#This Row],[Respuesta.rt]])</f>
        <v/>
      </c>
      <c r="U98" s="3">
        <f>1-Tabla1[[#This Row],[Respuesta.corr]]</f>
        <v>0</v>
      </c>
      <c r="V98" s="3" t="s">
        <v>144</v>
      </c>
      <c r="W98" s="3" t="s">
        <v>146</v>
      </c>
      <c r="X98" s="3" t="str">
        <f>+LEFT(Tabla1[[#This Row],[participant]],LEN(Tabla1[[#This Row],[participant]])-1)</f>
        <v>LMR11M</v>
      </c>
    </row>
    <row r="99" spans="1:24" x14ac:dyDescent="0.55000000000000004">
      <c r="A99" t="s">
        <v>19</v>
      </c>
      <c r="B99" t="s">
        <v>33</v>
      </c>
      <c r="C99" t="s">
        <v>21</v>
      </c>
      <c r="D99">
        <v>1.3</v>
      </c>
      <c r="E99">
        <v>0</v>
      </c>
      <c r="F99">
        <v>97</v>
      </c>
      <c r="G99">
        <v>97</v>
      </c>
      <c r="H99">
        <v>97</v>
      </c>
      <c r="I99" t="s">
        <v>21</v>
      </c>
      <c r="J99">
        <v>1</v>
      </c>
      <c r="K99">
        <v>0.57384678302299996</v>
      </c>
      <c r="L99" t="s">
        <v>16</v>
      </c>
      <c r="M99">
        <v>59.897373193039002</v>
      </c>
      <c r="N99" t="s">
        <v>17</v>
      </c>
      <c r="O99">
        <v>1</v>
      </c>
      <c r="P99" t="s">
        <v>18</v>
      </c>
      <c r="Q99" t="str">
        <f>+PROPER(IF(MID(Tabla1[[#This Row],[expName]],3,100)="Alegria","Alegría",MID(Tabla1[[#This Row],[expName]],3,100)))</f>
        <v>Tristeza</v>
      </c>
      <c r="R99" t="str">
        <f>+IF(Tabla1[[#This Row],[correct_ans]]="None","Frecuente","Infrecuente")</f>
        <v>Infrecuente</v>
      </c>
      <c r="S99">
        <f>+Tabla1[[#This Row],[Respuesta.corr]]*100</f>
        <v>100</v>
      </c>
      <c r="T99" s="3">
        <f>+IF(OR(Tabla1[[#This Row],[frecuente/infrecuente]]="Frecuente",Tabla1[[#This Row],[Respuesta.rt]]=""),"",Tabla1[[#This Row],[Respuesta.rt]])</f>
        <v>0.57384678302299996</v>
      </c>
      <c r="U99" s="3">
        <f>1-Tabla1[[#This Row],[Respuesta.corr]]</f>
        <v>0</v>
      </c>
      <c r="V99" s="3" t="s">
        <v>144</v>
      </c>
      <c r="W99" s="3" t="s">
        <v>146</v>
      </c>
      <c r="X99" s="3" t="str">
        <f>+LEFT(Tabla1[[#This Row],[participant]],LEN(Tabla1[[#This Row],[participant]])-1)</f>
        <v>LMR11M</v>
      </c>
    </row>
    <row r="100" spans="1:24" x14ac:dyDescent="0.55000000000000004">
      <c r="A100" t="s">
        <v>13</v>
      </c>
      <c r="B100" t="s">
        <v>35</v>
      </c>
      <c r="C100" t="s">
        <v>15</v>
      </c>
      <c r="D100">
        <v>1.3</v>
      </c>
      <c r="E100">
        <v>0</v>
      </c>
      <c r="F100">
        <v>98</v>
      </c>
      <c r="G100">
        <v>98</v>
      </c>
      <c r="H100">
        <v>98</v>
      </c>
      <c r="I100" t="s">
        <v>15</v>
      </c>
      <c r="J100">
        <v>1</v>
      </c>
      <c r="L100" t="s">
        <v>16</v>
      </c>
      <c r="M100">
        <v>59.897373193039002</v>
      </c>
      <c r="N100" t="s">
        <v>17</v>
      </c>
      <c r="O100">
        <v>1</v>
      </c>
      <c r="P100" t="s">
        <v>18</v>
      </c>
      <c r="Q100" t="str">
        <f>+PROPER(IF(MID(Tabla1[[#This Row],[expName]],3,100)="Alegria","Alegría",MID(Tabla1[[#This Row],[expName]],3,100)))</f>
        <v>Tristeza</v>
      </c>
      <c r="R100" t="str">
        <f>+IF(Tabla1[[#This Row],[correct_ans]]="None","Frecuente","Infrecuente")</f>
        <v>Frecuente</v>
      </c>
      <c r="S100">
        <f>+Tabla1[[#This Row],[Respuesta.corr]]*100</f>
        <v>100</v>
      </c>
      <c r="T100" s="3" t="str">
        <f>+IF(OR(Tabla1[[#This Row],[frecuente/infrecuente]]="Frecuente",Tabla1[[#This Row],[Respuesta.rt]]=""),"",Tabla1[[#This Row],[Respuesta.rt]])</f>
        <v/>
      </c>
      <c r="U100" s="3">
        <f>1-Tabla1[[#This Row],[Respuesta.corr]]</f>
        <v>0</v>
      </c>
      <c r="V100" s="3" t="s">
        <v>144</v>
      </c>
      <c r="W100" s="3" t="s">
        <v>146</v>
      </c>
      <c r="X100" s="3" t="str">
        <f>+LEFT(Tabla1[[#This Row],[participant]],LEN(Tabla1[[#This Row],[participant]])-1)</f>
        <v>LMR11M</v>
      </c>
    </row>
    <row r="101" spans="1:24" x14ac:dyDescent="0.55000000000000004">
      <c r="A101" t="s">
        <v>13</v>
      </c>
      <c r="B101" t="s">
        <v>45</v>
      </c>
      <c r="C101" t="s">
        <v>15</v>
      </c>
      <c r="D101">
        <v>1.3</v>
      </c>
      <c r="E101">
        <v>0</v>
      </c>
      <c r="F101">
        <v>99</v>
      </c>
      <c r="G101">
        <v>99</v>
      </c>
      <c r="H101">
        <v>99</v>
      </c>
      <c r="I101" t="s">
        <v>15</v>
      </c>
      <c r="J101">
        <v>1</v>
      </c>
      <c r="L101" t="s">
        <v>16</v>
      </c>
      <c r="M101">
        <v>59.897373193039002</v>
      </c>
      <c r="N101" t="s">
        <v>17</v>
      </c>
      <c r="O101">
        <v>1</v>
      </c>
      <c r="P101" t="s">
        <v>18</v>
      </c>
      <c r="Q101" t="str">
        <f>+PROPER(IF(MID(Tabla1[[#This Row],[expName]],3,100)="Alegria","Alegría",MID(Tabla1[[#This Row],[expName]],3,100)))</f>
        <v>Tristeza</v>
      </c>
      <c r="R101" t="str">
        <f>+IF(Tabla1[[#This Row],[correct_ans]]="None","Frecuente","Infrecuente")</f>
        <v>Frecuente</v>
      </c>
      <c r="S101">
        <f>+Tabla1[[#This Row],[Respuesta.corr]]*100</f>
        <v>100</v>
      </c>
      <c r="T101" s="3" t="str">
        <f>+IF(OR(Tabla1[[#This Row],[frecuente/infrecuente]]="Frecuente",Tabla1[[#This Row],[Respuesta.rt]]=""),"",Tabla1[[#This Row],[Respuesta.rt]])</f>
        <v/>
      </c>
      <c r="U101" s="3">
        <f>1-Tabla1[[#This Row],[Respuesta.corr]]</f>
        <v>0</v>
      </c>
      <c r="V101" s="3" t="s">
        <v>144</v>
      </c>
      <c r="W101" s="3" t="s">
        <v>146</v>
      </c>
      <c r="X101" s="3" t="str">
        <f>+LEFT(Tabla1[[#This Row],[participant]],LEN(Tabla1[[#This Row],[participant]])-1)</f>
        <v>LMR11M</v>
      </c>
    </row>
    <row r="102" spans="1:24" x14ac:dyDescent="0.55000000000000004">
      <c r="A102" t="s">
        <v>19</v>
      </c>
      <c r="B102" t="s">
        <v>47</v>
      </c>
      <c r="C102" t="s">
        <v>21</v>
      </c>
      <c r="D102">
        <v>1.3</v>
      </c>
      <c r="E102">
        <v>0</v>
      </c>
      <c r="F102">
        <v>100</v>
      </c>
      <c r="G102">
        <v>100</v>
      </c>
      <c r="H102">
        <v>100</v>
      </c>
      <c r="I102" t="s">
        <v>21</v>
      </c>
      <c r="J102">
        <v>1</v>
      </c>
      <c r="K102">
        <v>0.82653231173800001</v>
      </c>
      <c r="L102" t="s">
        <v>16</v>
      </c>
      <c r="M102">
        <v>59.897373193039002</v>
      </c>
      <c r="N102" t="s">
        <v>17</v>
      </c>
      <c r="O102">
        <v>1</v>
      </c>
      <c r="P102" t="s">
        <v>18</v>
      </c>
      <c r="Q102" t="str">
        <f>+PROPER(IF(MID(Tabla1[[#This Row],[expName]],3,100)="Alegria","Alegría",MID(Tabla1[[#This Row],[expName]],3,100)))</f>
        <v>Tristeza</v>
      </c>
      <c r="R102" t="str">
        <f>+IF(Tabla1[[#This Row],[correct_ans]]="None","Frecuente","Infrecuente")</f>
        <v>Infrecuente</v>
      </c>
      <c r="S102">
        <f>+Tabla1[[#This Row],[Respuesta.corr]]*100</f>
        <v>100</v>
      </c>
      <c r="T102" s="3">
        <f>+IF(OR(Tabla1[[#This Row],[frecuente/infrecuente]]="Frecuente",Tabla1[[#This Row],[Respuesta.rt]]=""),"",Tabla1[[#This Row],[Respuesta.rt]])</f>
        <v>0.82653231173800001</v>
      </c>
      <c r="U102" s="3">
        <f>1-Tabla1[[#This Row],[Respuesta.corr]]</f>
        <v>0</v>
      </c>
      <c r="V102" s="3" t="s">
        <v>144</v>
      </c>
      <c r="W102" s="3" t="s">
        <v>146</v>
      </c>
      <c r="X102" s="3" t="str">
        <f>+LEFT(Tabla1[[#This Row],[participant]],LEN(Tabla1[[#This Row],[participant]])-1)</f>
        <v>LMR11M</v>
      </c>
    </row>
    <row r="103" spans="1:24" x14ac:dyDescent="0.55000000000000004">
      <c r="A103" t="s">
        <v>13</v>
      </c>
      <c r="B103" t="s">
        <v>41</v>
      </c>
      <c r="C103" t="s">
        <v>15</v>
      </c>
      <c r="D103">
        <v>1.3</v>
      </c>
      <c r="E103">
        <v>0</v>
      </c>
      <c r="F103">
        <v>101</v>
      </c>
      <c r="G103">
        <v>101</v>
      </c>
      <c r="H103">
        <v>101</v>
      </c>
      <c r="I103" t="s">
        <v>15</v>
      </c>
      <c r="J103">
        <v>1</v>
      </c>
      <c r="L103" t="s">
        <v>16</v>
      </c>
      <c r="M103">
        <v>59.897373193039002</v>
      </c>
      <c r="N103" t="s">
        <v>17</v>
      </c>
      <c r="O103">
        <v>1</v>
      </c>
      <c r="P103" t="s">
        <v>18</v>
      </c>
      <c r="Q103" t="str">
        <f>+PROPER(IF(MID(Tabla1[[#This Row],[expName]],3,100)="Alegria","Alegría",MID(Tabla1[[#This Row],[expName]],3,100)))</f>
        <v>Tristeza</v>
      </c>
      <c r="R103" t="str">
        <f>+IF(Tabla1[[#This Row],[correct_ans]]="None","Frecuente","Infrecuente")</f>
        <v>Frecuente</v>
      </c>
      <c r="S103">
        <f>+Tabla1[[#This Row],[Respuesta.corr]]*100</f>
        <v>100</v>
      </c>
      <c r="T103" s="3" t="str">
        <f>+IF(OR(Tabla1[[#This Row],[frecuente/infrecuente]]="Frecuente",Tabla1[[#This Row],[Respuesta.rt]]=""),"",Tabla1[[#This Row],[Respuesta.rt]])</f>
        <v/>
      </c>
      <c r="U103" s="3">
        <f>1-Tabla1[[#This Row],[Respuesta.corr]]</f>
        <v>0</v>
      </c>
      <c r="V103" s="3" t="s">
        <v>144</v>
      </c>
      <c r="W103" s="3" t="s">
        <v>146</v>
      </c>
      <c r="X103" s="3" t="str">
        <f>+LEFT(Tabla1[[#This Row],[participant]],LEN(Tabla1[[#This Row],[participant]])-1)</f>
        <v>LMR11M</v>
      </c>
    </row>
    <row r="104" spans="1:24" x14ac:dyDescent="0.55000000000000004">
      <c r="A104" t="s">
        <v>13</v>
      </c>
      <c r="B104" t="s">
        <v>35</v>
      </c>
      <c r="C104" t="s">
        <v>15</v>
      </c>
      <c r="D104">
        <v>1.3</v>
      </c>
      <c r="E104">
        <v>0</v>
      </c>
      <c r="F104">
        <v>102</v>
      </c>
      <c r="G104">
        <v>102</v>
      </c>
      <c r="H104">
        <v>102</v>
      </c>
      <c r="I104" t="s">
        <v>15</v>
      </c>
      <c r="J104">
        <v>1</v>
      </c>
      <c r="L104" t="s">
        <v>16</v>
      </c>
      <c r="M104">
        <v>59.897373193039002</v>
      </c>
      <c r="N104" t="s">
        <v>17</v>
      </c>
      <c r="O104">
        <v>1</v>
      </c>
      <c r="P104" t="s">
        <v>18</v>
      </c>
      <c r="Q104" t="str">
        <f>+PROPER(IF(MID(Tabla1[[#This Row],[expName]],3,100)="Alegria","Alegría",MID(Tabla1[[#This Row],[expName]],3,100)))</f>
        <v>Tristeza</v>
      </c>
      <c r="R104" t="str">
        <f>+IF(Tabla1[[#This Row],[correct_ans]]="None","Frecuente","Infrecuente")</f>
        <v>Frecuente</v>
      </c>
      <c r="S104">
        <f>+Tabla1[[#This Row],[Respuesta.corr]]*100</f>
        <v>100</v>
      </c>
      <c r="T104" s="3" t="str">
        <f>+IF(OR(Tabla1[[#This Row],[frecuente/infrecuente]]="Frecuente",Tabla1[[#This Row],[Respuesta.rt]]=""),"",Tabla1[[#This Row],[Respuesta.rt]])</f>
        <v/>
      </c>
      <c r="U104" s="3">
        <f>1-Tabla1[[#This Row],[Respuesta.corr]]</f>
        <v>0</v>
      </c>
      <c r="V104" s="3" t="s">
        <v>144</v>
      </c>
      <c r="W104" s="3" t="s">
        <v>146</v>
      </c>
      <c r="X104" s="3" t="str">
        <f>+LEFT(Tabla1[[#This Row],[participant]],LEN(Tabla1[[#This Row],[participant]])-1)</f>
        <v>LMR11M</v>
      </c>
    </row>
    <row r="105" spans="1:24" x14ac:dyDescent="0.55000000000000004">
      <c r="A105" t="s">
        <v>19</v>
      </c>
      <c r="B105" t="s">
        <v>32</v>
      </c>
      <c r="C105" t="s">
        <v>21</v>
      </c>
      <c r="D105">
        <v>1.3</v>
      </c>
      <c r="E105">
        <v>0</v>
      </c>
      <c r="F105">
        <v>103</v>
      </c>
      <c r="G105">
        <v>103</v>
      </c>
      <c r="H105">
        <v>103</v>
      </c>
      <c r="I105" t="s">
        <v>21</v>
      </c>
      <c r="J105">
        <v>1</v>
      </c>
      <c r="K105">
        <v>0.605334472377</v>
      </c>
      <c r="L105" t="s">
        <v>16</v>
      </c>
      <c r="M105">
        <v>59.897373193039002</v>
      </c>
      <c r="N105" t="s">
        <v>17</v>
      </c>
      <c r="O105">
        <v>1</v>
      </c>
      <c r="P105" t="s">
        <v>18</v>
      </c>
      <c r="Q105" t="str">
        <f>+PROPER(IF(MID(Tabla1[[#This Row],[expName]],3,100)="Alegria","Alegría",MID(Tabla1[[#This Row],[expName]],3,100)))</f>
        <v>Tristeza</v>
      </c>
      <c r="R105" t="str">
        <f>+IF(Tabla1[[#This Row],[correct_ans]]="None","Frecuente","Infrecuente")</f>
        <v>Infrecuente</v>
      </c>
      <c r="S105">
        <f>+Tabla1[[#This Row],[Respuesta.corr]]*100</f>
        <v>100</v>
      </c>
      <c r="T105" s="3">
        <f>+IF(OR(Tabla1[[#This Row],[frecuente/infrecuente]]="Frecuente",Tabla1[[#This Row],[Respuesta.rt]]=""),"",Tabla1[[#This Row],[Respuesta.rt]])</f>
        <v>0.605334472377</v>
      </c>
      <c r="U105" s="3">
        <f>1-Tabla1[[#This Row],[Respuesta.corr]]</f>
        <v>0</v>
      </c>
      <c r="V105" s="3" t="s">
        <v>144</v>
      </c>
      <c r="W105" s="3" t="s">
        <v>146</v>
      </c>
      <c r="X105" s="3" t="str">
        <f>+LEFT(Tabla1[[#This Row],[participant]],LEN(Tabla1[[#This Row],[participant]])-1)</f>
        <v>LMR11M</v>
      </c>
    </row>
    <row r="106" spans="1:24" x14ac:dyDescent="0.55000000000000004">
      <c r="A106" t="s">
        <v>13</v>
      </c>
      <c r="B106" t="s">
        <v>29</v>
      </c>
      <c r="C106" t="s">
        <v>15</v>
      </c>
      <c r="D106">
        <v>1.3</v>
      </c>
      <c r="E106">
        <v>0</v>
      </c>
      <c r="F106">
        <v>104</v>
      </c>
      <c r="G106">
        <v>104</v>
      </c>
      <c r="H106">
        <v>104</v>
      </c>
      <c r="I106" t="s">
        <v>15</v>
      </c>
      <c r="J106">
        <v>1</v>
      </c>
      <c r="L106" t="s">
        <v>16</v>
      </c>
      <c r="M106">
        <v>59.897373193039002</v>
      </c>
      <c r="N106" t="s">
        <v>17</v>
      </c>
      <c r="O106">
        <v>1</v>
      </c>
      <c r="P106" t="s">
        <v>18</v>
      </c>
      <c r="Q106" t="str">
        <f>+PROPER(IF(MID(Tabla1[[#This Row],[expName]],3,100)="Alegria","Alegría",MID(Tabla1[[#This Row],[expName]],3,100)))</f>
        <v>Tristeza</v>
      </c>
      <c r="R106" t="str">
        <f>+IF(Tabla1[[#This Row],[correct_ans]]="None","Frecuente","Infrecuente")</f>
        <v>Frecuente</v>
      </c>
      <c r="S106">
        <f>+Tabla1[[#This Row],[Respuesta.corr]]*100</f>
        <v>100</v>
      </c>
      <c r="T106" s="3" t="str">
        <f>+IF(OR(Tabla1[[#This Row],[frecuente/infrecuente]]="Frecuente",Tabla1[[#This Row],[Respuesta.rt]]=""),"",Tabla1[[#This Row],[Respuesta.rt]])</f>
        <v/>
      </c>
      <c r="U106" s="3">
        <f>1-Tabla1[[#This Row],[Respuesta.corr]]</f>
        <v>0</v>
      </c>
      <c r="V106" s="3" t="s">
        <v>144</v>
      </c>
      <c r="W106" s="3" t="s">
        <v>146</v>
      </c>
      <c r="X106" s="3" t="str">
        <f>+LEFT(Tabla1[[#This Row],[participant]],LEN(Tabla1[[#This Row],[participant]])-1)</f>
        <v>LMR11M</v>
      </c>
    </row>
    <row r="107" spans="1:24" x14ac:dyDescent="0.55000000000000004">
      <c r="A107" t="s">
        <v>13</v>
      </c>
      <c r="B107" t="s">
        <v>41</v>
      </c>
      <c r="C107" t="s">
        <v>15</v>
      </c>
      <c r="D107">
        <v>1.3</v>
      </c>
      <c r="E107">
        <v>0</v>
      </c>
      <c r="F107">
        <v>105</v>
      </c>
      <c r="G107">
        <v>105</v>
      </c>
      <c r="H107">
        <v>105</v>
      </c>
      <c r="I107" t="s">
        <v>15</v>
      </c>
      <c r="J107">
        <v>1</v>
      </c>
      <c r="L107" t="s">
        <v>16</v>
      </c>
      <c r="M107">
        <v>59.897373193039002</v>
      </c>
      <c r="N107" t="s">
        <v>17</v>
      </c>
      <c r="O107">
        <v>1</v>
      </c>
      <c r="P107" t="s">
        <v>18</v>
      </c>
      <c r="Q107" t="str">
        <f>+PROPER(IF(MID(Tabla1[[#This Row],[expName]],3,100)="Alegria","Alegría",MID(Tabla1[[#This Row],[expName]],3,100)))</f>
        <v>Tristeza</v>
      </c>
      <c r="R107" t="str">
        <f>+IF(Tabla1[[#This Row],[correct_ans]]="None","Frecuente","Infrecuente")</f>
        <v>Frecuente</v>
      </c>
      <c r="S107">
        <f>+Tabla1[[#This Row],[Respuesta.corr]]*100</f>
        <v>100</v>
      </c>
      <c r="T107" s="3" t="str">
        <f>+IF(OR(Tabla1[[#This Row],[frecuente/infrecuente]]="Frecuente",Tabla1[[#This Row],[Respuesta.rt]]=""),"",Tabla1[[#This Row],[Respuesta.rt]])</f>
        <v/>
      </c>
      <c r="U107" s="3">
        <f>1-Tabla1[[#This Row],[Respuesta.corr]]</f>
        <v>0</v>
      </c>
      <c r="V107" s="3" t="s">
        <v>144</v>
      </c>
      <c r="W107" s="3" t="s">
        <v>146</v>
      </c>
      <c r="X107" s="3" t="str">
        <f>+LEFT(Tabla1[[#This Row],[participant]],LEN(Tabla1[[#This Row],[participant]])-1)</f>
        <v>LMR11M</v>
      </c>
    </row>
    <row r="108" spans="1:24" x14ac:dyDescent="0.55000000000000004">
      <c r="A108" t="s">
        <v>13</v>
      </c>
      <c r="B108" t="s">
        <v>36</v>
      </c>
      <c r="C108" t="s">
        <v>15</v>
      </c>
      <c r="D108">
        <v>1.3</v>
      </c>
      <c r="E108">
        <v>0</v>
      </c>
      <c r="F108">
        <v>106</v>
      </c>
      <c r="G108">
        <v>106</v>
      </c>
      <c r="H108">
        <v>106</v>
      </c>
      <c r="I108" t="s">
        <v>15</v>
      </c>
      <c r="J108">
        <v>1</v>
      </c>
      <c r="L108" t="s">
        <v>16</v>
      </c>
      <c r="M108">
        <v>59.897373193039002</v>
      </c>
      <c r="N108" t="s">
        <v>17</v>
      </c>
      <c r="O108">
        <v>1</v>
      </c>
      <c r="P108" t="s">
        <v>18</v>
      </c>
      <c r="Q108" t="str">
        <f>+PROPER(IF(MID(Tabla1[[#This Row],[expName]],3,100)="Alegria","Alegría",MID(Tabla1[[#This Row],[expName]],3,100)))</f>
        <v>Tristeza</v>
      </c>
      <c r="R108" t="str">
        <f>+IF(Tabla1[[#This Row],[correct_ans]]="None","Frecuente","Infrecuente")</f>
        <v>Frecuente</v>
      </c>
      <c r="S108">
        <f>+Tabla1[[#This Row],[Respuesta.corr]]*100</f>
        <v>100</v>
      </c>
      <c r="T108" s="3" t="str">
        <f>+IF(OR(Tabla1[[#This Row],[frecuente/infrecuente]]="Frecuente",Tabla1[[#This Row],[Respuesta.rt]]=""),"",Tabla1[[#This Row],[Respuesta.rt]])</f>
        <v/>
      </c>
      <c r="U108" s="3">
        <f>1-Tabla1[[#This Row],[Respuesta.corr]]</f>
        <v>0</v>
      </c>
      <c r="V108" s="3" t="s">
        <v>144</v>
      </c>
      <c r="W108" s="3" t="s">
        <v>146</v>
      </c>
      <c r="X108" s="3" t="str">
        <f>+LEFT(Tabla1[[#This Row],[participant]],LEN(Tabla1[[#This Row],[participant]])-1)</f>
        <v>LMR11M</v>
      </c>
    </row>
    <row r="109" spans="1:24" x14ac:dyDescent="0.55000000000000004">
      <c r="A109" t="s">
        <v>19</v>
      </c>
      <c r="B109" t="s">
        <v>44</v>
      </c>
      <c r="C109" t="s">
        <v>21</v>
      </c>
      <c r="D109">
        <v>0.8</v>
      </c>
      <c r="E109">
        <v>0</v>
      </c>
      <c r="F109">
        <v>107</v>
      </c>
      <c r="G109">
        <v>107</v>
      </c>
      <c r="H109">
        <v>107</v>
      </c>
      <c r="I109" t="s">
        <v>21</v>
      </c>
      <c r="J109">
        <v>1</v>
      </c>
      <c r="K109">
        <v>0.44016216648700002</v>
      </c>
      <c r="L109" t="s">
        <v>16</v>
      </c>
      <c r="M109">
        <v>59.897373193039002</v>
      </c>
      <c r="N109" t="s">
        <v>17</v>
      </c>
      <c r="O109">
        <v>1</v>
      </c>
      <c r="P109" t="s">
        <v>18</v>
      </c>
      <c r="Q109" t="str">
        <f>+PROPER(IF(MID(Tabla1[[#This Row],[expName]],3,100)="Alegria","Alegría",MID(Tabla1[[#This Row],[expName]],3,100)))</f>
        <v>Tristeza</v>
      </c>
      <c r="R109" t="str">
        <f>+IF(Tabla1[[#This Row],[correct_ans]]="None","Frecuente","Infrecuente")</f>
        <v>Infrecuente</v>
      </c>
      <c r="S109">
        <f>+Tabla1[[#This Row],[Respuesta.corr]]*100</f>
        <v>100</v>
      </c>
      <c r="T109" s="3">
        <f>+IF(OR(Tabla1[[#This Row],[frecuente/infrecuente]]="Frecuente",Tabla1[[#This Row],[Respuesta.rt]]=""),"",Tabla1[[#This Row],[Respuesta.rt]])</f>
        <v>0.44016216648700002</v>
      </c>
      <c r="U109" s="3">
        <f>1-Tabla1[[#This Row],[Respuesta.corr]]</f>
        <v>0</v>
      </c>
      <c r="V109" s="3" t="s">
        <v>144</v>
      </c>
      <c r="W109" s="3" t="s">
        <v>146</v>
      </c>
      <c r="X109" s="3" t="str">
        <f>+LEFT(Tabla1[[#This Row],[participant]],LEN(Tabla1[[#This Row],[participant]])-1)</f>
        <v>LMR11M</v>
      </c>
    </row>
    <row r="110" spans="1:24" x14ac:dyDescent="0.55000000000000004">
      <c r="A110" t="s">
        <v>13</v>
      </c>
      <c r="B110" t="s">
        <v>41</v>
      </c>
      <c r="C110" t="s">
        <v>15</v>
      </c>
      <c r="D110">
        <v>0.8</v>
      </c>
      <c r="E110">
        <v>0</v>
      </c>
      <c r="F110">
        <v>108</v>
      </c>
      <c r="G110">
        <v>108</v>
      </c>
      <c r="H110">
        <v>108</v>
      </c>
      <c r="I110" t="s">
        <v>15</v>
      </c>
      <c r="J110">
        <v>1</v>
      </c>
      <c r="L110" t="s">
        <v>16</v>
      </c>
      <c r="M110">
        <v>59.897373193039002</v>
      </c>
      <c r="N110" t="s">
        <v>17</v>
      </c>
      <c r="O110">
        <v>1</v>
      </c>
      <c r="P110" t="s">
        <v>18</v>
      </c>
      <c r="Q110" t="str">
        <f>+PROPER(IF(MID(Tabla1[[#This Row],[expName]],3,100)="Alegria","Alegría",MID(Tabla1[[#This Row],[expName]],3,100)))</f>
        <v>Tristeza</v>
      </c>
      <c r="R110" t="str">
        <f>+IF(Tabla1[[#This Row],[correct_ans]]="None","Frecuente","Infrecuente")</f>
        <v>Frecuente</v>
      </c>
      <c r="S110">
        <f>+Tabla1[[#This Row],[Respuesta.corr]]*100</f>
        <v>100</v>
      </c>
      <c r="T110" s="3" t="str">
        <f>+IF(OR(Tabla1[[#This Row],[frecuente/infrecuente]]="Frecuente",Tabla1[[#This Row],[Respuesta.rt]]=""),"",Tabla1[[#This Row],[Respuesta.rt]])</f>
        <v/>
      </c>
      <c r="U110" s="3">
        <f>1-Tabla1[[#This Row],[Respuesta.corr]]</f>
        <v>0</v>
      </c>
      <c r="V110" s="3" t="s">
        <v>144</v>
      </c>
      <c r="W110" s="3" t="s">
        <v>146</v>
      </c>
      <c r="X110" s="3" t="str">
        <f>+LEFT(Tabla1[[#This Row],[participant]],LEN(Tabla1[[#This Row],[participant]])-1)</f>
        <v>LMR11M</v>
      </c>
    </row>
    <row r="111" spans="1:24" x14ac:dyDescent="0.55000000000000004">
      <c r="A111" t="s">
        <v>19</v>
      </c>
      <c r="B111" t="s">
        <v>49</v>
      </c>
      <c r="C111" t="s">
        <v>21</v>
      </c>
      <c r="D111">
        <v>1.3</v>
      </c>
      <c r="E111">
        <v>0</v>
      </c>
      <c r="F111">
        <v>109</v>
      </c>
      <c r="G111">
        <v>109</v>
      </c>
      <c r="H111">
        <v>109</v>
      </c>
      <c r="I111" t="s">
        <v>21</v>
      </c>
      <c r="J111">
        <v>1</v>
      </c>
      <c r="K111">
        <v>0.55585022317199995</v>
      </c>
      <c r="L111" t="s">
        <v>16</v>
      </c>
      <c r="M111">
        <v>59.897373193039002</v>
      </c>
      <c r="N111" t="s">
        <v>17</v>
      </c>
      <c r="O111">
        <v>1</v>
      </c>
      <c r="P111" t="s">
        <v>18</v>
      </c>
      <c r="Q111" t="str">
        <f>+PROPER(IF(MID(Tabla1[[#This Row],[expName]],3,100)="Alegria","Alegría",MID(Tabla1[[#This Row],[expName]],3,100)))</f>
        <v>Tristeza</v>
      </c>
      <c r="R111" t="str">
        <f>+IF(Tabla1[[#This Row],[correct_ans]]="None","Frecuente","Infrecuente")</f>
        <v>Infrecuente</v>
      </c>
      <c r="S111">
        <f>+Tabla1[[#This Row],[Respuesta.corr]]*100</f>
        <v>100</v>
      </c>
      <c r="T111" s="3">
        <f>+IF(OR(Tabla1[[#This Row],[frecuente/infrecuente]]="Frecuente",Tabla1[[#This Row],[Respuesta.rt]]=""),"",Tabla1[[#This Row],[Respuesta.rt]])</f>
        <v>0.55585022317199995</v>
      </c>
      <c r="U111" s="3">
        <f>1-Tabla1[[#This Row],[Respuesta.corr]]</f>
        <v>0</v>
      </c>
      <c r="V111" s="3" t="s">
        <v>144</v>
      </c>
      <c r="W111" s="3" t="s">
        <v>146</v>
      </c>
      <c r="X111" s="3" t="str">
        <f>+LEFT(Tabla1[[#This Row],[participant]],LEN(Tabla1[[#This Row],[participant]])-1)</f>
        <v>LMR11M</v>
      </c>
    </row>
    <row r="112" spans="1:24" x14ac:dyDescent="0.55000000000000004">
      <c r="A112" t="s">
        <v>13</v>
      </c>
      <c r="B112" t="s">
        <v>31</v>
      </c>
      <c r="C112" t="s">
        <v>15</v>
      </c>
      <c r="D112">
        <v>1.3</v>
      </c>
      <c r="E112">
        <v>0</v>
      </c>
      <c r="F112">
        <v>110</v>
      </c>
      <c r="G112">
        <v>110</v>
      </c>
      <c r="H112">
        <v>110</v>
      </c>
      <c r="I112" t="s">
        <v>15</v>
      </c>
      <c r="J112">
        <v>1</v>
      </c>
      <c r="L112" t="s">
        <v>16</v>
      </c>
      <c r="M112">
        <v>59.897373193039002</v>
      </c>
      <c r="N112" t="s">
        <v>17</v>
      </c>
      <c r="O112">
        <v>1</v>
      </c>
      <c r="P112" t="s">
        <v>18</v>
      </c>
      <c r="Q112" t="str">
        <f>+PROPER(IF(MID(Tabla1[[#This Row],[expName]],3,100)="Alegria","Alegría",MID(Tabla1[[#This Row],[expName]],3,100)))</f>
        <v>Tristeza</v>
      </c>
      <c r="R112" t="str">
        <f>+IF(Tabla1[[#This Row],[correct_ans]]="None","Frecuente","Infrecuente")</f>
        <v>Frecuente</v>
      </c>
      <c r="S112">
        <f>+Tabla1[[#This Row],[Respuesta.corr]]*100</f>
        <v>100</v>
      </c>
      <c r="T112" s="3" t="str">
        <f>+IF(OR(Tabla1[[#This Row],[frecuente/infrecuente]]="Frecuente",Tabla1[[#This Row],[Respuesta.rt]]=""),"",Tabla1[[#This Row],[Respuesta.rt]])</f>
        <v/>
      </c>
      <c r="U112" s="3">
        <f>1-Tabla1[[#This Row],[Respuesta.corr]]</f>
        <v>0</v>
      </c>
      <c r="V112" s="3" t="s">
        <v>144</v>
      </c>
      <c r="W112" s="3" t="s">
        <v>146</v>
      </c>
      <c r="X112" s="3" t="str">
        <f>+LEFT(Tabla1[[#This Row],[participant]],LEN(Tabla1[[#This Row],[participant]])-1)</f>
        <v>LMR11M</v>
      </c>
    </row>
    <row r="113" spans="1:24" x14ac:dyDescent="0.55000000000000004">
      <c r="A113" t="s">
        <v>13</v>
      </c>
      <c r="B113" t="s">
        <v>30</v>
      </c>
      <c r="C113" t="s">
        <v>15</v>
      </c>
      <c r="D113">
        <v>1.3</v>
      </c>
      <c r="E113">
        <v>0</v>
      </c>
      <c r="F113">
        <v>111</v>
      </c>
      <c r="G113">
        <v>111</v>
      </c>
      <c r="H113">
        <v>111</v>
      </c>
      <c r="I113" t="s">
        <v>15</v>
      </c>
      <c r="J113">
        <v>1</v>
      </c>
      <c r="L113" t="s">
        <v>16</v>
      </c>
      <c r="M113">
        <v>59.897373193039002</v>
      </c>
      <c r="N113" t="s">
        <v>17</v>
      </c>
      <c r="O113">
        <v>1</v>
      </c>
      <c r="P113" t="s">
        <v>18</v>
      </c>
      <c r="Q113" t="str">
        <f>+PROPER(IF(MID(Tabla1[[#This Row],[expName]],3,100)="Alegria","Alegría",MID(Tabla1[[#This Row],[expName]],3,100)))</f>
        <v>Tristeza</v>
      </c>
      <c r="R113" t="str">
        <f>+IF(Tabla1[[#This Row],[correct_ans]]="None","Frecuente","Infrecuente")</f>
        <v>Frecuente</v>
      </c>
      <c r="S113">
        <f>+Tabla1[[#This Row],[Respuesta.corr]]*100</f>
        <v>100</v>
      </c>
      <c r="T113" s="3" t="str">
        <f>+IF(OR(Tabla1[[#This Row],[frecuente/infrecuente]]="Frecuente",Tabla1[[#This Row],[Respuesta.rt]]=""),"",Tabla1[[#This Row],[Respuesta.rt]])</f>
        <v/>
      </c>
      <c r="U113" s="3">
        <f>1-Tabla1[[#This Row],[Respuesta.corr]]</f>
        <v>0</v>
      </c>
      <c r="V113" s="3" t="s">
        <v>144</v>
      </c>
      <c r="W113" s="3" t="s">
        <v>146</v>
      </c>
      <c r="X113" s="3" t="str">
        <f>+LEFT(Tabla1[[#This Row],[participant]],LEN(Tabla1[[#This Row],[participant]])-1)</f>
        <v>LMR11M</v>
      </c>
    </row>
    <row r="114" spans="1:24" x14ac:dyDescent="0.55000000000000004">
      <c r="A114" t="s">
        <v>13</v>
      </c>
      <c r="B114" t="s">
        <v>45</v>
      </c>
      <c r="C114" t="s">
        <v>15</v>
      </c>
      <c r="D114">
        <v>1.3</v>
      </c>
      <c r="E114">
        <v>0</v>
      </c>
      <c r="F114">
        <v>112</v>
      </c>
      <c r="G114">
        <v>112</v>
      </c>
      <c r="H114">
        <v>112</v>
      </c>
      <c r="I114" t="s">
        <v>15</v>
      </c>
      <c r="J114">
        <v>1</v>
      </c>
      <c r="L114" t="s">
        <v>16</v>
      </c>
      <c r="M114">
        <v>59.897373193039002</v>
      </c>
      <c r="N114" t="s">
        <v>17</v>
      </c>
      <c r="O114">
        <v>1</v>
      </c>
      <c r="P114" t="s">
        <v>18</v>
      </c>
      <c r="Q114" t="str">
        <f>+PROPER(IF(MID(Tabla1[[#This Row],[expName]],3,100)="Alegria","Alegría",MID(Tabla1[[#This Row],[expName]],3,100)))</f>
        <v>Tristeza</v>
      </c>
      <c r="R114" t="str">
        <f>+IF(Tabla1[[#This Row],[correct_ans]]="None","Frecuente","Infrecuente")</f>
        <v>Frecuente</v>
      </c>
      <c r="S114">
        <f>+Tabla1[[#This Row],[Respuesta.corr]]*100</f>
        <v>100</v>
      </c>
      <c r="T114" s="3" t="str">
        <f>+IF(OR(Tabla1[[#This Row],[frecuente/infrecuente]]="Frecuente",Tabla1[[#This Row],[Respuesta.rt]]=""),"",Tabla1[[#This Row],[Respuesta.rt]])</f>
        <v/>
      </c>
      <c r="U114" s="3">
        <f>1-Tabla1[[#This Row],[Respuesta.corr]]</f>
        <v>0</v>
      </c>
      <c r="V114" s="3" t="s">
        <v>144</v>
      </c>
      <c r="W114" s="3" t="s">
        <v>146</v>
      </c>
      <c r="X114" s="3" t="str">
        <f>+LEFT(Tabla1[[#This Row],[participant]],LEN(Tabla1[[#This Row],[participant]])-1)</f>
        <v>LMR11M</v>
      </c>
    </row>
    <row r="115" spans="1:24" x14ac:dyDescent="0.55000000000000004">
      <c r="A115" t="s">
        <v>19</v>
      </c>
      <c r="B115" t="s">
        <v>38</v>
      </c>
      <c r="C115" t="s">
        <v>21</v>
      </c>
      <c r="D115">
        <v>1.3</v>
      </c>
      <c r="E115">
        <v>0</v>
      </c>
      <c r="F115">
        <v>113</v>
      </c>
      <c r="G115">
        <v>113</v>
      </c>
      <c r="H115">
        <v>113</v>
      </c>
      <c r="I115" t="s">
        <v>21</v>
      </c>
      <c r="J115">
        <v>1</v>
      </c>
      <c r="K115">
        <v>0.48998081358099999</v>
      </c>
      <c r="L115" t="s">
        <v>16</v>
      </c>
      <c r="M115">
        <v>59.897373193039002</v>
      </c>
      <c r="N115" t="s">
        <v>17</v>
      </c>
      <c r="O115">
        <v>1</v>
      </c>
      <c r="P115" t="s">
        <v>18</v>
      </c>
      <c r="Q115" t="str">
        <f>+PROPER(IF(MID(Tabla1[[#This Row],[expName]],3,100)="Alegria","Alegría",MID(Tabla1[[#This Row],[expName]],3,100)))</f>
        <v>Tristeza</v>
      </c>
      <c r="R115" t="str">
        <f>+IF(Tabla1[[#This Row],[correct_ans]]="None","Frecuente","Infrecuente")</f>
        <v>Infrecuente</v>
      </c>
      <c r="S115">
        <f>+Tabla1[[#This Row],[Respuesta.corr]]*100</f>
        <v>100</v>
      </c>
      <c r="T115" s="3">
        <f>+IF(OR(Tabla1[[#This Row],[frecuente/infrecuente]]="Frecuente",Tabla1[[#This Row],[Respuesta.rt]]=""),"",Tabla1[[#This Row],[Respuesta.rt]])</f>
        <v>0.48998081358099999</v>
      </c>
      <c r="U115" s="3">
        <f>1-Tabla1[[#This Row],[Respuesta.corr]]</f>
        <v>0</v>
      </c>
      <c r="V115" s="3" t="s">
        <v>144</v>
      </c>
      <c r="W115" s="3" t="s">
        <v>146</v>
      </c>
      <c r="X115" s="3" t="str">
        <f>+LEFT(Tabla1[[#This Row],[participant]],LEN(Tabla1[[#This Row],[participant]])-1)</f>
        <v>LMR11M</v>
      </c>
    </row>
    <row r="116" spans="1:24" x14ac:dyDescent="0.55000000000000004">
      <c r="A116" t="s">
        <v>13</v>
      </c>
      <c r="B116" t="s">
        <v>25</v>
      </c>
      <c r="C116" t="s">
        <v>15</v>
      </c>
      <c r="D116">
        <v>0.8</v>
      </c>
      <c r="E116">
        <v>0</v>
      </c>
      <c r="F116">
        <v>114</v>
      </c>
      <c r="G116">
        <v>114</v>
      </c>
      <c r="H116">
        <v>114</v>
      </c>
      <c r="I116" t="s">
        <v>15</v>
      </c>
      <c r="J116">
        <v>1</v>
      </c>
      <c r="L116" t="s">
        <v>16</v>
      </c>
      <c r="M116">
        <v>59.897373193039002</v>
      </c>
      <c r="N116" t="s">
        <v>17</v>
      </c>
      <c r="O116">
        <v>1</v>
      </c>
      <c r="P116" t="s">
        <v>18</v>
      </c>
      <c r="Q116" t="str">
        <f>+PROPER(IF(MID(Tabla1[[#This Row],[expName]],3,100)="Alegria","Alegría",MID(Tabla1[[#This Row],[expName]],3,100)))</f>
        <v>Tristeza</v>
      </c>
      <c r="R116" t="str">
        <f>+IF(Tabla1[[#This Row],[correct_ans]]="None","Frecuente","Infrecuente")</f>
        <v>Frecuente</v>
      </c>
      <c r="S116">
        <f>+Tabla1[[#This Row],[Respuesta.corr]]*100</f>
        <v>100</v>
      </c>
      <c r="T116" s="3" t="str">
        <f>+IF(OR(Tabla1[[#This Row],[frecuente/infrecuente]]="Frecuente",Tabla1[[#This Row],[Respuesta.rt]]=""),"",Tabla1[[#This Row],[Respuesta.rt]])</f>
        <v/>
      </c>
      <c r="U116" s="3">
        <f>1-Tabla1[[#This Row],[Respuesta.corr]]</f>
        <v>0</v>
      </c>
      <c r="V116" s="3" t="s">
        <v>144</v>
      </c>
      <c r="W116" s="3" t="s">
        <v>146</v>
      </c>
      <c r="X116" s="3" t="str">
        <f>+LEFT(Tabla1[[#This Row],[participant]],LEN(Tabla1[[#This Row],[participant]])-1)</f>
        <v>LMR11M</v>
      </c>
    </row>
    <row r="117" spans="1:24" x14ac:dyDescent="0.55000000000000004">
      <c r="A117" t="s">
        <v>13</v>
      </c>
      <c r="B117" t="s">
        <v>22</v>
      </c>
      <c r="C117" t="s">
        <v>15</v>
      </c>
      <c r="D117">
        <v>0.8</v>
      </c>
      <c r="E117">
        <v>0</v>
      </c>
      <c r="F117">
        <v>115</v>
      </c>
      <c r="G117">
        <v>115</v>
      </c>
      <c r="H117">
        <v>115</v>
      </c>
      <c r="I117" t="s">
        <v>15</v>
      </c>
      <c r="J117">
        <v>1</v>
      </c>
      <c r="L117" t="s">
        <v>16</v>
      </c>
      <c r="M117">
        <v>59.897373193039002</v>
      </c>
      <c r="N117" t="s">
        <v>17</v>
      </c>
      <c r="O117">
        <v>1</v>
      </c>
      <c r="P117" t="s">
        <v>18</v>
      </c>
      <c r="Q117" t="str">
        <f>+PROPER(IF(MID(Tabla1[[#This Row],[expName]],3,100)="Alegria","Alegría",MID(Tabla1[[#This Row],[expName]],3,100)))</f>
        <v>Tristeza</v>
      </c>
      <c r="R117" t="str">
        <f>+IF(Tabla1[[#This Row],[correct_ans]]="None","Frecuente","Infrecuente")</f>
        <v>Frecuente</v>
      </c>
      <c r="S117">
        <f>+Tabla1[[#This Row],[Respuesta.corr]]*100</f>
        <v>100</v>
      </c>
      <c r="T117" s="3" t="str">
        <f>+IF(OR(Tabla1[[#This Row],[frecuente/infrecuente]]="Frecuente",Tabla1[[#This Row],[Respuesta.rt]]=""),"",Tabla1[[#This Row],[Respuesta.rt]])</f>
        <v/>
      </c>
      <c r="U117" s="3">
        <f>1-Tabla1[[#This Row],[Respuesta.corr]]</f>
        <v>0</v>
      </c>
      <c r="V117" s="3" t="s">
        <v>144</v>
      </c>
      <c r="W117" s="3" t="s">
        <v>146</v>
      </c>
      <c r="X117" s="3" t="str">
        <f>+LEFT(Tabla1[[#This Row],[participant]],LEN(Tabla1[[#This Row],[participant]])-1)</f>
        <v>LMR11M</v>
      </c>
    </row>
    <row r="118" spans="1:24" x14ac:dyDescent="0.55000000000000004">
      <c r="A118" t="s">
        <v>13</v>
      </c>
      <c r="B118" t="s">
        <v>30</v>
      </c>
      <c r="C118" t="s">
        <v>15</v>
      </c>
      <c r="D118">
        <v>0.8</v>
      </c>
      <c r="E118">
        <v>0</v>
      </c>
      <c r="F118">
        <v>116</v>
      </c>
      <c r="G118">
        <v>116</v>
      </c>
      <c r="H118">
        <v>116</v>
      </c>
      <c r="I118" t="s">
        <v>15</v>
      </c>
      <c r="J118">
        <v>1</v>
      </c>
      <c r="L118" t="s">
        <v>16</v>
      </c>
      <c r="M118">
        <v>59.897373193039002</v>
      </c>
      <c r="N118" t="s">
        <v>17</v>
      </c>
      <c r="O118">
        <v>1</v>
      </c>
      <c r="P118" t="s">
        <v>18</v>
      </c>
      <c r="Q118" t="str">
        <f>+PROPER(IF(MID(Tabla1[[#This Row],[expName]],3,100)="Alegria","Alegría",MID(Tabla1[[#This Row],[expName]],3,100)))</f>
        <v>Tristeza</v>
      </c>
      <c r="R118" t="str">
        <f>+IF(Tabla1[[#This Row],[correct_ans]]="None","Frecuente","Infrecuente")</f>
        <v>Frecuente</v>
      </c>
      <c r="S118">
        <f>+Tabla1[[#This Row],[Respuesta.corr]]*100</f>
        <v>100</v>
      </c>
      <c r="T118" s="3" t="str">
        <f>+IF(OR(Tabla1[[#This Row],[frecuente/infrecuente]]="Frecuente",Tabla1[[#This Row],[Respuesta.rt]]=""),"",Tabla1[[#This Row],[Respuesta.rt]])</f>
        <v/>
      </c>
      <c r="U118" s="3">
        <f>1-Tabla1[[#This Row],[Respuesta.corr]]</f>
        <v>0</v>
      </c>
      <c r="V118" s="3" t="s">
        <v>144</v>
      </c>
      <c r="W118" s="3" t="s">
        <v>146</v>
      </c>
      <c r="X118" s="3" t="str">
        <f>+LEFT(Tabla1[[#This Row],[participant]],LEN(Tabla1[[#This Row],[participant]])-1)</f>
        <v>LMR11M</v>
      </c>
    </row>
    <row r="119" spans="1:24" x14ac:dyDescent="0.55000000000000004">
      <c r="A119" t="s">
        <v>13</v>
      </c>
      <c r="B119" t="s">
        <v>31</v>
      </c>
      <c r="C119" t="s">
        <v>15</v>
      </c>
      <c r="D119">
        <v>0.8</v>
      </c>
      <c r="E119">
        <v>0</v>
      </c>
      <c r="F119">
        <v>117</v>
      </c>
      <c r="G119">
        <v>117</v>
      </c>
      <c r="H119">
        <v>117</v>
      </c>
      <c r="I119" t="s">
        <v>15</v>
      </c>
      <c r="J119">
        <v>1</v>
      </c>
      <c r="L119" t="s">
        <v>16</v>
      </c>
      <c r="M119">
        <v>59.897373193039002</v>
      </c>
      <c r="N119" t="s">
        <v>17</v>
      </c>
      <c r="O119">
        <v>1</v>
      </c>
      <c r="P119" t="s">
        <v>18</v>
      </c>
      <c r="Q119" t="str">
        <f>+PROPER(IF(MID(Tabla1[[#This Row],[expName]],3,100)="Alegria","Alegría",MID(Tabla1[[#This Row],[expName]],3,100)))</f>
        <v>Tristeza</v>
      </c>
      <c r="R119" t="str">
        <f>+IF(Tabla1[[#This Row],[correct_ans]]="None","Frecuente","Infrecuente")</f>
        <v>Frecuente</v>
      </c>
      <c r="S119">
        <f>+Tabla1[[#This Row],[Respuesta.corr]]*100</f>
        <v>100</v>
      </c>
      <c r="T119" s="3" t="str">
        <f>+IF(OR(Tabla1[[#This Row],[frecuente/infrecuente]]="Frecuente",Tabla1[[#This Row],[Respuesta.rt]]=""),"",Tabla1[[#This Row],[Respuesta.rt]])</f>
        <v/>
      </c>
      <c r="U119" s="3">
        <f>1-Tabla1[[#This Row],[Respuesta.corr]]</f>
        <v>0</v>
      </c>
      <c r="V119" s="3" t="s">
        <v>144</v>
      </c>
      <c r="W119" s="3" t="s">
        <v>146</v>
      </c>
      <c r="X119" s="3" t="str">
        <f>+LEFT(Tabla1[[#This Row],[participant]],LEN(Tabla1[[#This Row],[participant]])-1)</f>
        <v>LMR11M</v>
      </c>
    </row>
    <row r="120" spans="1:24" x14ac:dyDescent="0.55000000000000004">
      <c r="A120" t="s">
        <v>19</v>
      </c>
      <c r="B120" t="s">
        <v>43</v>
      </c>
      <c r="C120" t="s">
        <v>21</v>
      </c>
      <c r="D120">
        <v>0.8</v>
      </c>
      <c r="E120">
        <v>0</v>
      </c>
      <c r="F120">
        <v>118</v>
      </c>
      <c r="G120">
        <v>118</v>
      </c>
      <c r="H120">
        <v>118</v>
      </c>
      <c r="I120" t="s">
        <v>21</v>
      </c>
      <c r="J120">
        <v>1</v>
      </c>
      <c r="K120">
        <v>0.506397426594</v>
      </c>
      <c r="L120" t="s">
        <v>16</v>
      </c>
      <c r="M120">
        <v>59.897373193039002</v>
      </c>
      <c r="N120" t="s">
        <v>17</v>
      </c>
      <c r="O120">
        <v>1</v>
      </c>
      <c r="P120" t="s">
        <v>18</v>
      </c>
      <c r="Q120" t="str">
        <f>+PROPER(IF(MID(Tabla1[[#This Row],[expName]],3,100)="Alegria","Alegría",MID(Tabla1[[#This Row],[expName]],3,100)))</f>
        <v>Tristeza</v>
      </c>
      <c r="R120" t="str">
        <f>+IF(Tabla1[[#This Row],[correct_ans]]="None","Frecuente","Infrecuente")</f>
        <v>Infrecuente</v>
      </c>
      <c r="S120">
        <f>+Tabla1[[#This Row],[Respuesta.corr]]*100</f>
        <v>100</v>
      </c>
      <c r="T120" s="3">
        <f>+IF(OR(Tabla1[[#This Row],[frecuente/infrecuente]]="Frecuente",Tabla1[[#This Row],[Respuesta.rt]]=""),"",Tabla1[[#This Row],[Respuesta.rt]])</f>
        <v>0.506397426594</v>
      </c>
      <c r="U120" s="3">
        <f>1-Tabla1[[#This Row],[Respuesta.corr]]</f>
        <v>0</v>
      </c>
      <c r="V120" s="3" t="s">
        <v>144</v>
      </c>
      <c r="W120" s="3" t="s">
        <v>146</v>
      </c>
      <c r="X120" s="3" t="str">
        <f>+LEFT(Tabla1[[#This Row],[participant]],LEN(Tabla1[[#This Row],[participant]])-1)</f>
        <v>LMR11M</v>
      </c>
    </row>
    <row r="121" spans="1:24" x14ac:dyDescent="0.55000000000000004">
      <c r="A121" t="s">
        <v>13</v>
      </c>
      <c r="B121" t="s">
        <v>30</v>
      </c>
      <c r="C121" t="s">
        <v>15</v>
      </c>
      <c r="D121">
        <v>1.3</v>
      </c>
      <c r="E121">
        <v>0</v>
      </c>
      <c r="F121">
        <v>119</v>
      </c>
      <c r="G121">
        <v>119</v>
      </c>
      <c r="H121">
        <v>119</v>
      </c>
      <c r="I121" t="s">
        <v>15</v>
      </c>
      <c r="J121">
        <v>1</v>
      </c>
      <c r="L121" t="s">
        <v>16</v>
      </c>
      <c r="M121">
        <v>59.897373193039002</v>
      </c>
      <c r="N121" t="s">
        <v>17</v>
      </c>
      <c r="O121">
        <v>1</v>
      </c>
      <c r="P121" t="s">
        <v>18</v>
      </c>
      <c r="Q121" t="str">
        <f>+PROPER(IF(MID(Tabla1[[#This Row],[expName]],3,100)="Alegria","Alegría",MID(Tabla1[[#This Row],[expName]],3,100)))</f>
        <v>Tristeza</v>
      </c>
      <c r="R121" t="str">
        <f>+IF(Tabla1[[#This Row],[correct_ans]]="None","Frecuente","Infrecuente")</f>
        <v>Frecuente</v>
      </c>
      <c r="S121">
        <f>+Tabla1[[#This Row],[Respuesta.corr]]*100</f>
        <v>100</v>
      </c>
      <c r="T121" s="3" t="str">
        <f>+IF(OR(Tabla1[[#This Row],[frecuente/infrecuente]]="Frecuente",Tabla1[[#This Row],[Respuesta.rt]]=""),"",Tabla1[[#This Row],[Respuesta.rt]])</f>
        <v/>
      </c>
      <c r="U121" s="3">
        <f>1-Tabla1[[#This Row],[Respuesta.corr]]</f>
        <v>0</v>
      </c>
      <c r="V121" s="3" t="s">
        <v>144</v>
      </c>
      <c r="W121" s="3" t="s">
        <v>146</v>
      </c>
      <c r="X121" s="3" t="str">
        <f>+LEFT(Tabla1[[#This Row],[participant]],LEN(Tabla1[[#This Row],[participant]])-1)</f>
        <v>LMR11M</v>
      </c>
    </row>
    <row r="122" spans="1:24" x14ac:dyDescent="0.55000000000000004">
      <c r="A122" t="s">
        <v>13</v>
      </c>
      <c r="B122" t="s">
        <v>23</v>
      </c>
      <c r="C122" t="s">
        <v>15</v>
      </c>
      <c r="D122">
        <v>0.8</v>
      </c>
      <c r="E122">
        <v>0</v>
      </c>
      <c r="F122">
        <v>120</v>
      </c>
      <c r="G122">
        <v>120</v>
      </c>
      <c r="H122">
        <v>120</v>
      </c>
      <c r="I122" t="s">
        <v>15</v>
      </c>
      <c r="J122">
        <v>1</v>
      </c>
      <c r="L122" t="s">
        <v>16</v>
      </c>
      <c r="M122">
        <v>59.897373193039002</v>
      </c>
      <c r="N122" t="s">
        <v>17</v>
      </c>
      <c r="O122">
        <v>1</v>
      </c>
      <c r="P122" t="s">
        <v>18</v>
      </c>
      <c r="Q122" t="str">
        <f>+PROPER(IF(MID(Tabla1[[#This Row],[expName]],3,100)="Alegria","Alegría",MID(Tabla1[[#This Row],[expName]],3,100)))</f>
        <v>Tristeza</v>
      </c>
      <c r="R122" t="str">
        <f>+IF(Tabla1[[#This Row],[correct_ans]]="None","Frecuente","Infrecuente")</f>
        <v>Frecuente</v>
      </c>
      <c r="S122">
        <f>+Tabla1[[#This Row],[Respuesta.corr]]*100</f>
        <v>100</v>
      </c>
      <c r="T122" s="3" t="str">
        <f>+IF(OR(Tabla1[[#This Row],[frecuente/infrecuente]]="Frecuente",Tabla1[[#This Row],[Respuesta.rt]]=""),"",Tabla1[[#This Row],[Respuesta.rt]])</f>
        <v/>
      </c>
      <c r="U122" s="3">
        <f>1-Tabla1[[#This Row],[Respuesta.corr]]</f>
        <v>0</v>
      </c>
      <c r="V122" s="3" t="s">
        <v>144</v>
      </c>
      <c r="W122" s="3" t="s">
        <v>146</v>
      </c>
      <c r="X122" s="3" t="str">
        <f>+LEFT(Tabla1[[#This Row],[participant]],LEN(Tabla1[[#This Row],[participant]])-1)</f>
        <v>LMR11M</v>
      </c>
    </row>
    <row r="123" spans="1:24" x14ac:dyDescent="0.55000000000000004">
      <c r="A123" t="s">
        <v>13</v>
      </c>
      <c r="B123" t="s">
        <v>36</v>
      </c>
      <c r="C123" t="s">
        <v>15</v>
      </c>
      <c r="D123">
        <v>0.8</v>
      </c>
      <c r="E123">
        <v>0</v>
      </c>
      <c r="F123">
        <v>121</v>
      </c>
      <c r="G123">
        <v>121</v>
      </c>
      <c r="H123">
        <v>121</v>
      </c>
      <c r="I123" t="s">
        <v>15</v>
      </c>
      <c r="J123">
        <v>1</v>
      </c>
      <c r="L123" t="s">
        <v>16</v>
      </c>
      <c r="M123">
        <v>59.897373193039002</v>
      </c>
      <c r="N123" t="s">
        <v>17</v>
      </c>
      <c r="O123">
        <v>1</v>
      </c>
      <c r="P123" t="s">
        <v>18</v>
      </c>
      <c r="Q123" t="str">
        <f>+PROPER(IF(MID(Tabla1[[#This Row],[expName]],3,100)="Alegria","Alegría",MID(Tabla1[[#This Row],[expName]],3,100)))</f>
        <v>Tristeza</v>
      </c>
      <c r="R123" t="str">
        <f>+IF(Tabla1[[#This Row],[correct_ans]]="None","Frecuente","Infrecuente")</f>
        <v>Frecuente</v>
      </c>
      <c r="S123">
        <f>+Tabla1[[#This Row],[Respuesta.corr]]*100</f>
        <v>100</v>
      </c>
      <c r="T123" s="3" t="str">
        <f>+IF(OR(Tabla1[[#This Row],[frecuente/infrecuente]]="Frecuente",Tabla1[[#This Row],[Respuesta.rt]]=""),"",Tabla1[[#This Row],[Respuesta.rt]])</f>
        <v/>
      </c>
      <c r="U123" s="3">
        <f>1-Tabla1[[#This Row],[Respuesta.corr]]</f>
        <v>0</v>
      </c>
      <c r="V123" s="3" t="s">
        <v>144</v>
      </c>
      <c r="W123" s="3" t="s">
        <v>146</v>
      </c>
      <c r="X123" s="3" t="str">
        <f>+LEFT(Tabla1[[#This Row],[participant]],LEN(Tabla1[[#This Row],[participant]])-1)</f>
        <v>LMR11M</v>
      </c>
    </row>
    <row r="124" spans="1:24" x14ac:dyDescent="0.55000000000000004">
      <c r="A124" t="s">
        <v>19</v>
      </c>
      <c r="B124" t="s">
        <v>38</v>
      </c>
      <c r="C124" t="s">
        <v>21</v>
      </c>
      <c r="D124">
        <v>1.3</v>
      </c>
      <c r="E124">
        <v>0</v>
      </c>
      <c r="F124">
        <v>122</v>
      </c>
      <c r="G124">
        <v>122</v>
      </c>
      <c r="H124">
        <v>122</v>
      </c>
      <c r="I124" t="s">
        <v>21</v>
      </c>
      <c r="J124">
        <v>1</v>
      </c>
      <c r="K124">
        <v>0.65727836638699999</v>
      </c>
      <c r="L124" t="s">
        <v>16</v>
      </c>
      <c r="M124">
        <v>59.897373193039002</v>
      </c>
      <c r="N124" t="s">
        <v>17</v>
      </c>
      <c r="O124">
        <v>1</v>
      </c>
      <c r="P124" t="s">
        <v>18</v>
      </c>
      <c r="Q124" t="str">
        <f>+PROPER(IF(MID(Tabla1[[#This Row],[expName]],3,100)="Alegria","Alegría",MID(Tabla1[[#This Row],[expName]],3,100)))</f>
        <v>Tristeza</v>
      </c>
      <c r="R124" t="str">
        <f>+IF(Tabla1[[#This Row],[correct_ans]]="None","Frecuente","Infrecuente")</f>
        <v>Infrecuente</v>
      </c>
      <c r="S124">
        <f>+Tabla1[[#This Row],[Respuesta.corr]]*100</f>
        <v>100</v>
      </c>
      <c r="T124" s="3">
        <f>+IF(OR(Tabla1[[#This Row],[frecuente/infrecuente]]="Frecuente",Tabla1[[#This Row],[Respuesta.rt]]=""),"",Tabla1[[#This Row],[Respuesta.rt]])</f>
        <v>0.65727836638699999</v>
      </c>
      <c r="U124" s="3">
        <f>1-Tabla1[[#This Row],[Respuesta.corr]]</f>
        <v>0</v>
      </c>
      <c r="V124" s="3" t="s">
        <v>144</v>
      </c>
      <c r="W124" s="3" t="s">
        <v>146</v>
      </c>
      <c r="X124" s="3" t="str">
        <f>+LEFT(Tabla1[[#This Row],[participant]],LEN(Tabla1[[#This Row],[participant]])-1)</f>
        <v>LMR11M</v>
      </c>
    </row>
    <row r="125" spans="1:24" x14ac:dyDescent="0.55000000000000004">
      <c r="A125" t="s">
        <v>13</v>
      </c>
      <c r="B125" t="s">
        <v>14</v>
      </c>
      <c r="C125" t="s">
        <v>15</v>
      </c>
      <c r="D125">
        <v>1.3</v>
      </c>
      <c r="E125">
        <v>0</v>
      </c>
      <c r="F125">
        <v>123</v>
      </c>
      <c r="G125">
        <v>123</v>
      </c>
      <c r="H125">
        <v>123</v>
      </c>
      <c r="I125" t="s">
        <v>15</v>
      </c>
      <c r="J125">
        <v>1</v>
      </c>
      <c r="L125" t="s">
        <v>16</v>
      </c>
      <c r="M125">
        <v>59.897373193039002</v>
      </c>
      <c r="N125" t="s">
        <v>17</v>
      </c>
      <c r="O125">
        <v>1</v>
      </c>
      <c r="P125" t="s">
        <v>18</v>
      </c>
      <c r="Q125" t="str">
        <f>+PROPER(IF(MID(Tabla1[[#This Row],[expName]],3,100)="Alegria","Alegría",MID(Tabla1[[#This Row],[expName]],3,100)))</f>
        <v>Tristeza</v>
      </c>
      <c r="R125" t="str">
        <f>+IF(Tabla1[[#This Row],[correct_ans]]="None","Frecuente","Infrecuente")</f>
        <v>Frecuente</v>
      </c>
      <c r="S125">
        <f>+Tabla1[[#This Row],[Respuesta.corr]]*100</f>
        <v>100</v>
      </c>
      <c r="T125" s="3" t="str">
        <f>+IF(OR(Tabla1[[#This Row],[frecuente/infrecuente]]="Frecuente",Tabla1[[#This Row],[Respuesta.rt]]=""),"",Tabla1[[#This Row],[Respuesta.rt]])</f>
        <v/>
      </c>
      <c r="U125" s="3">
        <f>1-Tabla1[[#This Row],[Respuesta.corr]]</f>
        <v>0</v>
      </c>
      <c r="V125" s="3" t="s">
        <v>144</v>
      </c>
      <c r="W125" s="3" t="s">
        <v>146</v>
      </c>
      <c r="X125" s="3" t="str">
        <f>+LEFT(Tabla1[[#This Row],[participant]],LEN(Tabla1[[#This Row],[participant]])-1)</f>
        <v>LMR11M</v>
      </c>
    </row>
    <row r="126" spans="1:24" x14ac:dyDescent="0.55000000000000004">
      <c r="A126" t="s">
        <v>13</v>
      </c>
      <c r="B126" t="s">
        <v>22</v>
      </c>
      <c r="C126" t="s">
        <v>15</v>
      </c>
      <c r="D126">
        <v>1.3</v>
      </c>
      <c r="E126">
        <v>0</v>
      </c>
      <c r="F126">
        <v>124</v>
      </c>
      <c r="G126">
        <v>124</v>
      </c>
      <c r="H126">
        <v>124</v>
      </c>
      <c r="I126" t="s">
        <v>15</v>
      </c>
      <c r="J126">
        <v>1</v>
      </c>
      <c r="L126" t="s">
        <v>16</v>
      </c>
      <c r="M126">
        <v>59.897373193039002</v>
      </c>
      <c r="N126" t="s">
        <v>17</v>
      </c>
      <c r="O126">
        <v>1</v>
      </c>
      <c r="P126" t="s">
        <v>18</v>
      </c>
      <c r="Q126" t="str">
        <f>+PROPER(IF(MID(Tabla1[[#This Row],[expName]],3,100)="Alegria","Alegría",MID(Tabla1[[#This Row],[expName]],3,100)))</f>
        <v>Tristeza</v>
      </c>
      <c r="R126" t="str">
        <f>+IF(Tabla1[[#This Row],[correct_ans]]="None","Frecuente","Infrecuente")</f>
        <v>Frecuente</v>
      </c>
      <c r="S126">
        <f>+Tabla1[[#This Row],[Respuesta.corr]]*100</f>
        <v>100</v>
      </c>
      <c r="T126" s="3" t="str">
        <f>+IF(OR(Tabla1[[#This Row],[frecuente/infrecuente]]="Frecuente",Tabla1[[#This Row],[Respuesta.rt]]=""),"",Tabla1[[#This Row],[Respuesta.rt]])</f>
        <v/>
      </c>
      <c r="U126" s="3">
        <f>1-Tabla1[[#This Row],[Respuesta.corr]]</f>
        <v>0</v>
      </c>
      <c r="V126" s="3" t="s">
        <v>144</v>
      </c>
      <c r="W126" s="3" t="s">
        <v>146</v>
      </c>
      <c r="X126" s="3" t="str">
        <f>+LEFT(Tabla1[[#This Row],[participant]],LEN(Tabla1[[#This Row],[participant]])-1)</f>
        <v>LMR11M</v>
      </c>
    </row>
    <row r="127" spans="1:24" x14ac:dyDescent="0.55000000000000004">
      <c r="A127" t="s">
        <v>19</v>
      </c>
      <c r="B127" t="s">
        <v>47</v>
      </c>
      <c r="C127" t="s">
        <v>21</v>
      </c>
      <c r="D127">
        <v>1.3</v>
      </c>
      <c r="E127">
        <v>0</v>
      </c>
      <c r="F127">
        <v>125</v>
      </c>
      <c r="G127">
        <v>125</v>
      </c>
      <c r="H127">
        <v>125</v>
      </c>
      <c r="I127" t="s">
        <v>21</v>
      </c>
      <c r="J127">
        <v>1</v>
      </c>
      <c r="K127">
        <v>0.80845231749099999</v>
      </c>
      <c r="L127" t="s">
        <v>16</v>
      </c>
      <c r="M127">
        <v>59.897373193039002</v>
      </c>
      <c r="N127" t="s">
        <v>17</v>
      </c>
      <c r="O127">
        <v>1</v>
      </c>
      <c r="P127" t="s">
        <v>18</v>
      </c>
      <c r="Q127" t="str">
        <f>+PROPER(IF(MID(Tabla1[[#This Row],[expName]],3,100)="Alegria","Alegría",MID(Tabla1[[#This Row],[expName]],3,100)))</f>
        <v>Tristeza</v>
      </c>
      <c r="R127" t="str">
        <f>+IF(Tabla1[[#This Row],[correct_ans]]="None","Frecuente","Infrecuente")</f>
        <v>Infrecuente</v>
      </c>
      <c r="S127">
        <f>+Tabla1[[#This Row],[Respuesta.corr]]*100</f>
        <v>100</v>
      </c>
      <c r="T127" s="3">
        <f>+IF(OR(Tabla1[[#This Row],[frecuente/infrecuente]]="Frecuente",Tabla1[[#This Row],[Respuesta.rt]]=""),"",Tabla1[[#This Row],[Respuesta.rt]])</f>
        <v>0.80845231749099999</v>
      </c>
      <c r="U127" s="3">
        <f>1-Tabla1[[#This Row],[Respuesta.corr]]</f>
        <v>0</v>
      </c>
      <c r="V127" s="3" t="s">
        <v>144</v>
      </c>
      <c r="W127" s="3" t="s">
        <v>146</v>
      </c>
      <c r="X127" s="3" t="str">
        <f>+LEFT(Tabla1[[#This Row],[participant]],LEN(Tabla1[[#This Row],[participant]])-1)</f>
        <v>LMR11M</v>
      </c>
    </row>
    <row r="128" spans="1:24" x14ac:dyDescent="0.55000000000000004">
      <c r="A128" t="s">
        <v>13</v>
      </c>
      <c r="B128" t="s">
        <v>14</v>
      </c>
      <c r="C128" t="s">
        <v>15</v>
      </c>
      <c r="D128">
        <v>1.3</v>
      </c>
      <c r="E128">
        <v>0</v>
      </c>
      <c r="F128">
        <v>126</v>
      </c>
      <c r="G128">
        <v>126</v>
      </c>
      <c r="H128">
        <v>126</v>
      </c>
      <c r="I128" t="s">
        <v>15</v>
      </c>
      <c r="J128">
        <v>1</v>
      </c>
      <c r="L128" t="s">
        <v>16</v>
      </c>
      <c r="M128">
        <v>59.897373193039002</v>
      </c>
      <c r="N128" t="s">
        <v>17</v>
      </c>
      <c r="O128">
        <v>1</v>
      </c>
      <c r="P128" t="s">
        <v>18</v>
      </c>
      <c r="Q128" t="str">
        <f>+PROPER(IF(MID(Tabla1[[#This Row],[expName]],3,100)="Alegria","Alegría",MID(Tabla1[[#This Row],[expName]],3,100)))</f>
        <v>Tristeza</v>
      </c>
      <c r="R128" t="str">
        <f>+IF(Tabla1[[#This Row],[correct_ans]]="None","Frecuente","Infrecuente")</f>
        <v>Frecuente</v>
      </c>
      <c r="S128">
        <f>+Tabla1[[#This Row],[Respuesta.corr]]*100</f>
        <v>100</v>
      </c>
      <c r="T128" s="3" t="str">
        <f>+IF(OR(Tabla1[[#This Row],[frecuente/infrecuente]]="Frecuente",Tabla1[[#This Row],[Respuesta.rt]]=""),"",Tabla1[[#This Row],[Respuesta.rt]])</f>
        <v/>
      </c>
      <c r="U128" s="3">
        <f>1-Tabla1[[#This Row],[Respuesta.corr]]</f>
        <v>0</v>
      </c>
      <c r="V128" s="3" t="s">
        <v>144</v>
      </c>
      <c r="W128" s="3" t="s">
        <v>146</v>
      </c>
      <c r="X128" s="3" t="str">
        <f>+LEFT(Tabla1[[#This Row],[participant]],LEN(Tabla1[[#This Row],[participant]])-1)</f>
        <v>LMR11M</v>
      </c>
    </row>
    <row r="129" spans="1:24" x14ac:dyDescent="0.55000000000000004">
      <c r="A129" t="s">
        <v>13</v>
      </c>
      <c r="B129" t="s">
        <v>28</v>
      </c>
      <c r="C129" t="s">
        <v>15</v>
      </c>
      <c r="D129">
        <v>0.8</v>
      </c>
      <c r="E129">
        <v>0</v>
      </c>
      <c r="F129">
        <v>127</v>
      </c>
      <c r="G129">
        <v>127</v>
      </c>
      <c r="H129">
        <v>127</v>
      </c>
      <c r="I129" t="s">
        <v>15</v>
      </c>
      <c r="J129">
        <v>1</v>
      </c>
      <c r="L129" t="s">
        <v>16</v>
      </c>
      <c r="M129">
        <v>59.897373193039002</v>
      </c>
      <c r="N129" t="s">
        <v>17</v>
      </c>
      <c r="O129">
        <v>1</v>
      </c>
      <c r="P129" t="s">
        <v>18</v>
      </c>
      <c r="Q129" t="str">
        <f>+PROPER(IF(MID(Tabla1[[#This Row],[expName]],3,100)="Alegria","Alegría",MID(Tabla1[[#This Row],[expName]],3,100)))</f>
        <v>Tristeza</v>
      </c>
      <c r="R129" t="str">
        <f>+IF(Tabla1[[#This Row],[correct_ans]]="None","Frecuente","Infrecuente")</f>
        <v>Frecuente</v>
      </c>
      <c r="S129">
        <f>+Tabla1[[#This Row],[Respuesta.corr]]*100</f>
        <v>100</v>
      </c>
      <c r="T129" s="3" t="str">
        <f>+IF(OR(Tabla1[[#This Row],[frecuente/infrecuente]]="Frecuente",Tabla1[[#This Row],[Respuesta.rt]]=""),"",Tabla1[[#This Row],[Respuesta.rt]])</f>
        <v/>
      </c>
      <c r="U129" s="3">
        <f>1-Tabla1[[#This Row],[Respuesta.corr]]</f>
        <v>0</v>
      </c>
      <c r="V129" s="3" t="s">
        <v>144</v>
      </c>
      <c r="W129" s="3" t="s">
        <v>146</v>
      </c>
      <c r="X129" s="3" t="str">
        <f>+LEFT(Tabla1[[#This Row],[participant]],LEN(Tabla1[[#This Row],[participant]])-1)</f>
        <v>LMR11M</v>
      </c>
    </row>
    <row r="130" spans="1:24" x14ac:dyDescent="0.55000000000000004">
      <c r="A130" t="s">
        <v>19</v>
      </c>
      <c r="B130" t="s">
        <v>50</v>
      </c>
      <c r="C130" t="s">
        <v>21</v>
      </c>
      <c r="D130">
        <v>0.8</v>
      </c>
      <c r="E130">
        <v>0</v>
      </c>
      <c r="F130">
        <v>128</v>
      </c>
      <c r="G130">
        <v>128</v>
      </c>
      <c r="H130">
        <v>128</v>
      </c>
      <c r="I130" t="s">
        <v>21</v>
      </c>
      <c r="J130">
        <v>1</v>
      </c>
      <c r="K130">
        <v>0.50643517077</v>
      </c>
      <c r="L130" t="s">
        <v>16</v>
      </c>
      <c r="M130">
        <v>59.897373193039002</v>
      </c>
      <c r="N130" t="s">
        <v>17</v>
      </c>
      <c r="O130">
        <v>1</v>
      </c>
      <c r="P130" t="s">
        <v>18</v>
      </c>
      <c r="Q130" t="str">
        <f>+PROPER(IF(MID(Tabla1[[#This Row],[expName]],3,100)="Alegria","Alegría",MID(Tabla1[[#This Row],[expName]],3,100)))</f>
        <v>Tristeza</v>
      </c>
      <c r="R130" t="str">
        <f>+IF(Tabla1[[#This Row],[correct_ans]]="None","Frecuente","Infrecuente")</f>
        <v>Infrecuente</v>
      </c>
      <c r="S130">
        <f>+Tabla1[[#This Row],[Respuesta.corr]]*100</f>
        <v>100</v>
      </c>
      <c r="T130" s="3">
        <f>+IF(OR(Tabla1[[#This Row],[frecuente/infrecuente]]="Frecuente",Tabla1[[#This Row],[Respuesta.rt]]=""),"",Tabla1[[#This Row],[Respuesta.rt]])</f>
        <v>0.50643517077</v>
      </c>
      <c r="U130" s="3">
        <f>1-Tabla1[[#This Row],[Respuesta.corr]]</f>
        <v>0</v>
      </c>
      <c r="V130" s="3" t="s">
        <v>144</v>
      </c>
      <c r="W130" s="3" t="s">
        <v>146</v>
      </c>
      <c r="X130" s="3" t="str">
        <f>+LEFT(Tabla1[[#This Row],[participant]],LEN(Tabla1[[#This Row],[participant]])-1)</f>
        <v>LMR11M</v>
      </c>
    </row>
    <row r="131" spans="1:24" x14ac:dyDescent="0.55000000000000004">
      <c r="A131" t="s">
        <v>13</v>
      </c>
      <c r="B131" t="s">
        <v>48</v>
      </c>
      <c r="C131" t="s">
        <v>15</v>
      </c>
      <c r="D131">
        <v>1.3</v>
      </c>
      <c r="E131">
        <v>0</v>
      </c>
      <c r="F131">
        <v>129</v>
      </c>
      <c r="G131">
        <v>129</v>
      </c>
      <c r="H131">
        <v>129</v>
      </c>
      <c r="I131" t="s">
        <v>15</v>
      </c>
      <c r="J131">
        <v>1</v>
      </c>
      <c r="L131" t="s">
        <v>16</v>
      </c>
      <c r="M131">
        <v>59.897373193039002</v>
      </c>
      <c r="N131" t="s">
        <v>17</v>
      </c>
      <c r="O131">
        <v>1</v>
      </c>
      <c r="P131" t="s">
        <v>18</v>
      </c>
      <c r="Q131" t="str">
        <f>+PROPER(IF(MID(Tabla1[[#This Row],[expName]],3,100)="Alegria","Alegría",MID(Tabla1[[#This Row],[expName]],3,100)))</f>
        <v>Tristeza</v>
      </c>
      <c r="R131" t="str">
        <f>+IF(Tabla1[[#This Row],[correct_ans]]="None","Frecuente","Infrecuente")</f>
        <v>Frecuente</v>
      </c>
      <c r="S131">
        <f>+Tabla1[[#This Row],[Respuesta.corr]]*100</f>
        <v>100</v>
      </c>
      <c r="T131" s="3" t="str">
        <f>+IF(OR(Tabla1[[#This Row],[frecuente/infrecuente]]="Frecuente",Tabla1[[#This Row],[Respuesta.rt]]=""),"",Tabla1[[#This Row],[Respuesta.rt]])</f>
        <v/>
      </c>
      <c r="U131" s="3">
        <f>1-Tabla1[[#This Row],[Respuesta.corr]]</f>
        <v>0</v>
      </c>
      <c r="V131" s="3" t="s">
        <v>144</v>
      </c>
      <c r="W131" s="3" t="s">
        <v>146</v>
      </c>
      <c r="X131" s="3" t="str">
        <f>+LEFT(Tabla1[[#This Row],[participant]],LEN(Tabla1[[#This Row],[participant]])-1)</f>
        <v>LMR11M</v>
      </c>
    </row>
    <row r="132" spans="1:24" x14ac:dyDescent="0.55000000000000004">
      <c r="A132" t="s">
        <v>13</v>
      </c>
      <c r="B132" t="s">
        <v>35</v>
      </c>
      <c r="C132" t="s">
        <v>15</v>
      </c>
      <c r="D132">
        <v>1.3</v>
      </c>
      <c r="E132">
        <v>0</v>
      </c>
      <c r="F132">
        <v>130</v>
      </c>
      <c r="G132">
        <v>130</v>
      </c>
      <c r="H132">
        <v>130</v>
      </c>
      <c r="I132" t="s">
        <v>15</v>
      </c>
      <c r="J132">
        <v>1</v>
      </c>
      <c r="L132" t="s">
        <v>16</v>
      </c>
      <c r="M132">
        <v>59.897373193039002</v>
      </c>
      <c r="N132" t="s">
        <v>17</v>
      </c>
      <c r="O132">
        <v>1</v>
      </c>
      <c r="P132" t="s">
        <v>18</v>
      </c>
      <c r="Q132" t="str">
        <f>+PROPER(IF(MID(Tabla1[[#This Row],[expName]],3,100)="Alegria","Alegría",MID(Tabla1[[#This Row],[expName]],3,100)))</f>
        <v>Tristeza</v>
      </c>
      <c r="R132" t="str">
        <f>+IF(Tabla1[[#This Row],[correct_ans]]="None","Frecuente","Infrecuente")</f>
        <v>Frecuente</v>
      </c>
      <c r="S132">
        <f>+Tabla1[[#This Row],[Respuesta.corr]]*100</f>
        <v>100</v>
      </c>
      <c r="T132" s="3" t="str">
        <f>+IF(OR(Tabla1[[#This Row],[frecuente/infrecuente]]="Frecuente",Tabla1[[#This Row],[Respuesta.rt]]=""),"",Tabla1[[#This Row],[Respuesta.rt]])</f>
        <v/>
      </c>
      <c r="U132" s="3">
        <f>1-Tabla1[[#This Row],[Respuesta.corr]]</f>
        <v>0</v>
      </c>
      <c r="V132" s="3" t="s">
        <v>144</v>
      </c>
      <c r="W132" s="3" t="s">
        <v>146</v>
      </c>
      <c r="X132" s="3" t="str">
        <f>+LEFT(Tabla1[[#This Row],[participant]],LEN(Tabla1[[#This Row],[participant]])-1)</f>
        <v>LMR11M</v>
      </c>
    </row>
    <row r="133" spans="1:24" x14ac:dyDescent="0.55000000000000004">
      <c r="A133" t="s">
        <v>13</v>
      </c>
      <c r="B133" t="s">
        <v>48</v>
      </c>
      <c r="C133" t="s">
        <v>15</v>
      </c>
      <c r="D133">
        <v>1.3</v>
      </c>
      <c r="E133">
        <v>0</v>
      </c>
      <c r="F133">
        <v>131</v>
      </c>
      <c r="G133">
        <v>131</v>
      </c>
      <c r="H133">
        <v>131</v>
      </c>
      <c r="I133" t="s">
        <v>15</v>
      </c>
      <c r="J133">
        <v>1</v>
      </c>
      <c r="L133" t="s">
        <v>16</v>
      </c>
      <c r="M133">
        <v>59.897373193039002</v>
      </c>
      <c r="N133" t="s">
        <v>17</v>
      </c>
      <c r="O133">
        <v>1</v>
      </c>
      <c r="P133" t="s">
        <v>18</v>
      </c>
      <c r="Q133" t="str">
        <f>+PROPER(IF(MID(Tabla1[[#This Row],[expName]],3,100)="Alegria","Alegría",MID(Tabla1[[#This Row],[expName]],3,100)))</f>
        <v>Tristeza</v>
      </c>
      <c r="R133" t="str">
        <f>+IF(Tabla1[[#This Row],[correct_ans]]="None","Frecuente","Infrecuente")</f>
        <v>Frecuente</v>
      </c>
      <c r="S133">
        <f>+Tabla1[[#This Row],[Respuesta.corr]]*100</f>
        <v>100</v>
      </c>
      <c r="T133" s="3" t="str">
        <f>+IF(OR(Tabla1[[#This Row],[frecuente/infrecuente]]="Frecuente",Tabla1[[#This Row],[Respuesta.rt]]=""),"",Tabla1[[#This Row],[Respuesta.rt]])</f>
        <v/>
      </c>
      <c r="U133" s="3">
        <f>1-Tabla1[[#This Row],[Respuesta.corr]]</f>
        <v>0</v>
      </c>
      <c r="V133" s="3" t="s">
        <v>144</v>
      </c>
      <c r="W133" s="3" t="s">
        <v>146</v>
      </c>
      <c r="X133" s="3" t="str">
        <f>+LEFT(Tabla1[[#This Row],[participant]],LEN(Tabla1[[#This Row],[participant]])-1)</f>
        <v>LMR11M</v>
      </c>
    </row>
    <row r="134" spans="1:24" x14ac:dyDescent="0.55000000000000004">
      <c r="A134" t="s">
        <v>19</v>
      </c>
      <c r="B134" t="s">
        <v>37</v>
      </c>
      <c r="C134" t="s">
        <v>21</v>
      </c>
      <c r="D134">
        <v>1.3</v>
      </c>
      <c r="E134">
        <v>0</v>
      </c>
      <c r="F134">
        <v>132</v>
      </c>
      <c r="G134">
        <v>132</v>
      </c>
      <c r="H134">
        <v>132</v>
      </c>
      <c r="I134" t="s">
        <v>21</v>
      </c>
      <c r="J134">
        <v>1</v>
      </c>
      <c r="K134">
        <v>0.88910608179899997</v>
      </c>
      <c r="L134" t="s">
        <v>16</v>
      </c>
      <c r="M134">
        <v>59.897373193039002</v>
      </c>
      <c r="N134" t="s">
        <v>17</v>
      </c>
      <c r="O134">
        <v>1</v>
      </c>
      <c r="P134" t="s">
        <v>18</v>
      </c>
      <c r="Q134" t="str">
        <f>+PROPER(IF(MID(Tabla1[[#This Row],[expName]],3,100)="Alegria","Alegría",MID(Tabla1[[#This Row],[expName]],3,100)))</f>
        <v>Tristeza</v>
      </c>
      <c r="R134" t="str">
        <f>+IF(Tabla1[[#This Row],[correct_ans]]="None","Frecuente","Infrecuente")</f>
        <v>Infrecuente</v>
      </c>
      <c r="S134">
        <f>+Tabla1[[#This Row],[Respuesta.corr]]*100</f>
        <v>100</v>
      </c>
      <c r="T134" s="3">
        <f>+IF(OR(Tabla1[[#This Row],[frecuente/infrecuente]]="Frecuente",Tabla1[[#This Row],[Respuesta.rt]]=""),"",Tabla1[[#This Row],[Respuesta.rt]])</f>
        <v>0.88910608179899997</v>
      </c>
      <c r="U134" s="3">
        <f>1-Tabla1[[#This Row],[Respuesta.corr]]</f>
        <v>0</v>
      </c>
      <c r="V134" s="3" t="s">
        <v>144</v>
      </c>
      <c r="W134" s="3" t="s">
        <v>146</v>
      </c>
      <c r="X134" s="3" t="str">
        <f>+LEFT(Tabla1[[#This Row],[participant]],LEN(Tabla1[[#This Row],[participant]])-1)</f>
        <v>LMR11M</v>
      </c>
    </row>
    <row r="135" spans="1:24" x14ac:dyDescent="0.55000000000000004">
      <c r="A135" t="s">
        <v>13</v>
      </c>
      <c r="B135" t="s">
        <v>28</v>
      </c>
      <c r="C135" t="s">
        <v>15</v>
      </c>
      <c r="D135">
        <v>0.8</v>
      </c>
      <c r="E135">
        <v>0</v>
      </c>
      <c r="F135">
        <v>133</v>
      </c>
      <c r="G135">
        <v>133</v>
      </c>
      <c r="H135">
        <v>133</v>
      </c>
      <c r="I135" t="s">
        <v>15</v>
      </c>
      <c r="J135">
        <v>1</v>
      </c>
      <c r="L135" t="s">
        <v>16</v>
      </c>
      <c r="M135">
        <v>59.897373193039002</v>
      </c>
      <c r="N135" t="s">
        <v>17</v>
      </c>
      <c r="O135">
        <v>1</v>
      </c>
      <c r="P135" t="s">
        <v>18</v>
      </c>
      <c r="Q135" t="str">
        <f>+PROPER(IF(MID(Tabla1[[#This Row],[expName]],3,100)="Alegria","Alegría",MID(Tabla1[[#This Row],[expName]],3,100)))</f>
        <v>Tristeza</v>
      </c>
      <c r="R135" t="str">
        <f>+IF(Tabla1[[#This Row],[correct_ans]]="None","Frecuente","Infrecuente")</f>
        <v>Frecuente</v>
      </c>
      <c r="S135">
        <f>+Tabla1[[#This Row],[Respuesta.corr]]*100</f>
        <v>100</v>
      </c>
      <c r="T135" s="3" t="str">
        <f>+IF(OR(Tabla1[[#This Row],[frecuente/infrecuente]]="Frecuente",Tabla1[[#This Row],[Respuesta.rt]]=""),"",Tabla1[[#This Row],[Respuesta.rt]])</f>
        <v/>
      </c>
      <c r="U135" s="3">
        <f>1-Tabla1[[#This Row],[Respuesta.corr]]</f>
        <v>0</v>
      </c>
      <c r="V135" s="3" t="s">
        <v>144</v>
      </c>
      <c r="W135" s="3" t="s">
        <v>146</v>
      </c>
      <c r="X135" s="3" t="str">
        <f>+LEFT(Tabla1[[#This Row],[participant]],LEN(Tabla1[[#This Row],[participant]])-1)</f>
        <v>LMR11M</v>
      </c>
    </row>
    <row r="136" spans="1:24" x14ac:dyDescent="0.55000000000000004">
      <c r="A136" t="s">
        <v>19</v>
      </c>
      <c r="B136" t="s">
        <v>43</v>
      </c>
      <c r="C136" t="s">
        <v>21</v>
      </c>
      <c r="D136">
        <v>0.8</v>
      </c>
      <c r="E136">
        <v>0</v>
      </c>
      <c r="F136">
        <v>134</v>
      </c>
      <c r="G136">
        <v>134</v>
      </c>
      <c r="H136">
        <v>134</v>
      </c>
      <c r="I136" t="s">
        <v>21</v>
      </c>
      <c r="J136">
        <v>1</v>
      </c>
      <c r="K136">
        <v>0.52342787524699996</v>
      </c>
      <c r="L136" t="s">
        <v>16</v>
      </c>
      <c r="M136">
        <v>59.897373193039002</v>
      </c>
      <c r="N136" t="s">
        <v>17</v>
      </c>
      <c r="O136">
        <v>1</v>
      </c>
      <c r="P136" t="s">
        <v>18</v>
      </c>
      <c r="Q136" t="str">
        <f>+PROPER(IF(MID(Tabla1[[#This Row],[expName]],3,100)="Alegria","Alegría",MID(Tabla1[[#This Row],[expName]],3,100)))</f>
        <v>Tristeza</v>
      </c>
      <c r="R136" t="str">
        <f>+IF(Tabla1[[#This Row],[correct_ans]]="None","Frecuente","Infrecuente")</f>
        <v>Infrecuente</v>
      </c>
      <c r="S136">
        <f>+Tabla1[[#This Row],[Respuesta.corr]]*100</f>
        <v>100</v>
      </c>
      <c r="T136" s="3">
        <f>+IF(OR(Tabla1[[#This Row],[frecuente/infrecuente]]="Frecuente",Tabla1[[#This Row],[Respuesta.rt]]=""),"",Tabla1[[#This Row],[Respuesta.rt]])</f>
        <v>0.52342787524699996</v>
      </c>
      <c r="U136" s="3">
        <f>1-Tabla1[[#This Row],[Respuesta.corr]]</f>
        <v>0</v>
      </c>
      <c r="V136" s="3" t="s">
        <v>144</v>
      </c>
      <c r="W136" s="3" t="s">
        <v>146</v>
      </c>
      <c r="X136" s="3" t="str">
        <f>+LEFT(Tabla1[[#This Row],[participant]],LEN(Tabla1[[#This Row],[participant]])-1)</f>
        <v>LMR11M</v>
      </c>
    </row>
    <row r="137" spans="1:24" x14ac:dyDescent="0.55000000000000004">
      <c r="A137" t="s">
        <v>13</v>
      </c>
      <c r="B137" t="s">
        <v>40</v>
      </c>
      <c r="C137" t="s">
        <v>15</v>
      </c>
      <c r="D137">
        <v>1.3</v>
      </c>
      <c r="E137">
        <v>0</v>
      </c>
      <c r="F137">
        <v>135</v>
      </c>
      <c r="G137">
        <v>135</v>
      </c>
      <c r="H137">
        <v>135</v>
      </c>
      <c r="I137" t="s">
        <v>15</v>
      </c>
      <c r="J137">
        <v>1</v>
      </c>
      <c r="L137" t="s">
        <v>16</v>
      </c>
      <c r="M137">
        <v>59.897373193039002</v>
      </c>
      <c r="N137" t="s">
        <v>17</v>
      </c>
      <c r="O137">
        <v>1</v>
      </c>
      <c r="P137" t="s">
        <v>18</v>
      </c>
      <c r="Q137" t="str">
        <f>+PROPER(IF(MID(Tabla1[[#This Row],[expName]],3,100)="Alegria","Alegría",MID(Tabla1[[#This Row],[expName]],3,100)))</f>
        <v>Tristeza</v>
      </c>
      <c r="R137" t="str">
        <f>+IF(Tabla1[[#This Row],[correct_ans]]="None","Frecuente","Infrecuente")</f>
        <v>Frecuente</v>
      </c>
      <c r="S137">
        <f>+Tabla1[[#This Row],[Respuesta.corr]]*100</f>
        <v>100</v>
      </c>
      <c r="T137" s="3" t="str">
        <f>+IF(OR(Tabla1[[#This Row],[frecuente/infrecuente]]="Frecuente",Tabla1[[#This Row],[Respuesta.rt]]=""),"",Tabla1[[#This Row],[Respuesta.rt]])</f>
        <v/>
      </c>
      <c r="U137" s="3">
        <f>1-Tabla1[[#This Row],[Respuesta.corr]]</f>
        <v>0</v>
      </c>
      <c r="V137" s="3" t="s">
        <v>144</v>
      </c>
      <c r="W137" s="3" t="s">
        <v>146</v>
      </c>
      <c r="X137" s="3" t="str">
        <f>+LEFT(Tabla1[[#This Row],[participant]],LEN(Tabla1[[#This Row],[participant]])-1)</f>
        <v>LMR11M</v>
      </c>
    </row>
    <row r="138" spans="1:24" x14ac:dyDescent="0.55000000000000004">
      <c r="A138" t="s">
        <v>13</v>
      </c>
      <c r="B138" t="s">
        <v>48</v>
      </c>
      <c r="C138" t="s">
        <v>15</v>
      </c>
      <c r="D138">
        <v>0.8</v>
      </c>
      <c r="E138">
        <v>0</v>
      </c>
      <c r="F138">
        <v>136</v>
      </c>
      <c r="G138">
        <v>136</v>
      </c>
      <c r="H138">
        <v>136</v>
      </c>
      <c r="I138" t="s">
        <v>15</v>
      </c>
      <c r="J138">
        <v>1</v>
      </c>
      <c r="L138" t="s">
        <v>16</v>
      </c>
      <c r="M138">
        <v>59.897373193039002</v>
      </c>
      <c r="N138" t="s">
        <v>17</v>
      </c>
      <c r="O138">
        <v>1</v>
      </c>
      <c r="P138" t="s">
        <v>18</v>
      </c>
      <c r="Q138" t="str">
        <f>+PROPER(IF(MID(Tabla1[[#This Row],[expName]],3,100)="Alegria","Alegría",MID(Tabla1[[#This Row],[expName]],3,100)))</f>
        <v>Tristeza</v>
      </c>
      <c r="R138" t="str">
        <f>+IF(Tabla1[[#This Row],[correct_ans]]="None","Frecuente","Infrecuente")</f>
        <v>Frecuente</v>
      </c>
      <c r="S138">
        <f>+Tabla1[[#This Row],[Respuesta.corr]]*100</f>
        <v>100</v>
      </c>
      <c r="T138" s="3" t="str">
        <f>+IF(OR(Tabla1[[#This Row],[frecuente/infrecuente]]="Frecuente",Tabla1[[#This Row],[Respuesta.rt]]=""),"",Tabla1[[#This Row],[Respuesta.rt]])</f>
        <v/>
      </c>
      <c r="U138" s="3">
        <f>1-Tabla1[[#This Row],[Respuesta.corr]]</f>
        <v>0</v>
      </c>
      <c r="V138" s="3" t="s">
        <v>144</v>
      </c>
      <c r="W138" s="3" t="s">
        <v>146</v>
      </c>
      <c r="X138" s="3" t="str">
        <f>+LEFT(Tabla1[[#This Row],[participant]],LEN(Tabla1[[#This Row],[participant]])-1)</f>
        <v>LMR11M</v>
      </c>
    </row>
    <row r="139" spans="1:24" x14ac:dyDescent="0.55000000000000004">
      <c r="A139" t="s">
        <v>13</v>
      </c>
      <c r="B139" t="s">
        <v>29</v>
      </c>
      <c r="C139" t="s">
        <v>15</v>
      </c>
      <c r="D139">
        <v>1.3</v>
      </c>
      <c r="E139">
        <v>0</v>
      </c>
      <c r="F139">
        <v>137</v>
      </c>
      <c r="G139">
        <v>137</v>
      </c>
      <c r="H139">
        <v>137</v>
      </c>
      <c r="I139" t="s">
        <v>15</v>
      </c>
      <c r="J139">
        <v>1</v>
      </c>
      <c r="L139" t="s">
        <v>16</v>
      </c>
      <c r="M139">
        <v>59.897373193039002</v>
      </c>
      <c r="N139" t="s">
        <v>17</v>
      </c>
      <c r="O139">
        <v>1</v>
      </c>
      <c r="P139" t="s">
        <v>18</v>
      </c>
      <c r="Q139" t="str">
        <f>+PROPER(IF(MID(Tabla1[[#This Row],[expName]],3,100)="Alegria","Alegría",MID(Tabla1[[#This Row],[expName]],3,100)))</f>
        <v>Tristeza</v>
      </c>
      <c r="R139" t="str">
        <f>+IF(Tabla1[[#This Row],[correct_ans]]="None","Frecuente","Infrecuente")</f>
        <v>Frecuente</v>
      </c>
      <c r="S139">
        <f>+Tabla1[[#This Row],[Respuesta.corr]]*100</f>
        <v>100</v>
      </c>
      <c r="T139" s="3" t="str">
        <f>+IF(OR(Tabla1[[#This Row],[frecuente/infrecuente]]="Frecuente",Tabla1[[#This Row],[Respuesta.rt]]=""),"",Tabla1[[#This Row],[Respuesta.rt]])</f>
        <v/>
      </c>
      <c r="U139" s="3">
        <f>1-Tabla1[[#This Row],[Respuesta.corr]]</f>
        <v>0</v>
      </c>
      <c r="V139" s="3" t="s">
        <v>144</v>
      </c>
      <c r="W139" s="3" t="s">
        <v>146</v>
      </c>
      <c r="X139" s="3" t="str">
        <f>+LEFT(Tabla1[[#This Row],[participant]],LEN(Tabla1[[#This Row],[participant]])-1)</f>
        <v>LMR11M</v>
      </c>
    </row>
    <row r="140" spans="1:24" x14ac:dyDescent="0.55000000000000004">
      <c r="A140" t="s">
        <v>13</v>
      </c>
      <c r="B140" t="s">
        <v>14</v>
      </c>
      <c r="C140" t="s">
        <v>15</v>
      </c>
      <c r="D140">
        <v>1.3</v>
      </c>
      <c r="E140">
        <v>0</v>
      </c>
      <c r="F140">
        <v>138</v>
      </c>
      <c r="G140">
        <v>138</v>
      </c>
      <c r="H140">
        <v>138</v>
      </c>
      <c r="I140" t="s">
        <v>15</v>
      </c>
      <c r="J140">
        <v>1</v>
      </c>
      <c r="L140" t="s">
        <v>16</v>
      </c>
      <c r="M140">
        <v>59.897373193039002</v>
      </c>
      <c r="N140" t="s">
        <v>17</v>
      </c>
      <c r="O140">
        <v>1</v>
      </c>
      <c r="P140" t="s">
        <v>18</v>
      </c>
      <c r="Q140" t="str">
        <f>+PROPER(IF(MID(Tabla1[[#This Row],[expName]],3,100)="Alegria","Alegría",MID(Tabla1[[#This Row],[expName]],3,100)))</f>
        <v>Tristeza</v>
      </c>
      <c r="R140" t="str">
        <f>+IF(Tabla1[[#This Row],[correct_ans]]="None","Frecuente","Infrecuente")</f>
        <v>Frecuente</v>
      </c>
      <c r="S140">
        <f>+Tabla1[[#This Row],[Respuesta.corr]]*100</f>
        <v>100</v>
      </c>
      <c r="T140" s="3" t="str">
        <f>+IF(OR(Tabla1[[#This Row],[frecuente/infrecuente]]="Frecuente",Tabla1[[#This Row],[Respuesta.rt]]=""),"",Tabla1[[#This Row],[Respuesta.rt]])</f>
        <v/>
      </c>
      <c r="U140" s="3">
        <f>1-Tabla1[[#This Row],[Respuesta.corr]]</f>
        <v>0</v>
      </c>
      <c r="V140" s="3" t="s">
        <v>144</v>
      </c>
      <c r="W140" s="3" t="s">
        <v>146</v>
      </c>
      <c r="X140" s="3" t="str">
        <f>+LEFT(Tabla1[[#This Row],[participant]],LEN(Tabla1[[#This Row],[participant]])-1)</f>
        <v>LMR11M</v>
      </c>
    </row>
    <row r="141" spans="1:24" x14ac:dyDescent="0.55000000000000004">
      <c r="A141" t="s">
        <v>19</v>
      </c>
      <c r="B141" t="s">
        <v>27</v>
      </c>
      <c r="C141" t="s">
        <v>21</v>
      </c>
      <c r="D141">
        <v>1.3</v>
      </c>
      <c r="E141">
        <v>0</v>
      </c>
      <c r="F141">
        <v>139</v>
      </c>
      <c r="G141">
        <v>139</v>
      </c>
      <c r="H141">
        <v>139</v>
      </c>
      <c r="I141" t="s">
        <v>15</v>
      </c>
      <c r="J141">
        <v>0</v>
      </c>
      <c r="L141" t="s">
        <v>16</v>
      </c>
      <c r="M141">
        <v>59.897373193039002</v>
      </c>
      <c r="N141" t="s">
        <v>17</v>
      </c>
      <c r="O141">
        <v>1</v>
      </c>
      <c r="P141" t="s">
        <v>18</v>
      </c>
      <c r="Q141" t="str">
        <f>+PROPER(IF(MID(Tabla1[[#This Row],[expName]],3,100)="Alegria","Alegría",MID(Tabla1[[#This Row],[expName]],3,100)))</f>
        <v>Tristeza</v>
      </c>
      <c r="R141" t="str">
        <f>+IF(Tabla1[[#This Row],[correct_ans]]="None","Frecuente","Infrecuente")</f>
        <v>Infrecuente</v>
      </c>
      <c r="S141">
        <f>+Tabla1[[#This Row],[Respuesta.corr]]*100</f>
        <v>0</v>
      </c>
      <c r="T141" s="3" t="str">
        <f>+IF(OR(Tabla1[[#This Row],[frecuente/infrecuente]]="Frecuente",Tabla1[[#This Row],[Respuesta.rt]]=""),"",Tabla1[[#This Row],[Respuesta.rt]])</f>
        <v/>
      </c>
      <c r="U141" s="3">
        <f>1-Tabla1[[#This Row],[Respuesta.corr]]</f>
        <v>1</v>
      </c>
      <c r="V141" s="3" t="s">
        <v>144</v>
      </c>
      <c r="W141" s="3" t="s">
        <v>146</v>
      </c>
      <c r="X141" s="3" t="str">
        <f>+LEFT(Tabla1[[#This Row],[participant]],LEN(Tabla1[[#This Row],[participant]])-1)</f>
        <v>LMR11M</v>
      </c>
    </row>
    <row r="142" spans="1:24" x14ac:dyDescent="0.55000000000000004">
      <c r="A142" t="s">
        <v>13</v>
      </c>
      <c r="B142" t="s">
        <v>40</v>
      </c>
      <c r="C142" t="s">
        <v>15</v>
      </c>
      <c r="D142">
        <v>1.3</v>
      </c>
      <c r="E142">
        <v>0</v>
      </c>
      <c r="F142">
        <v>140</v>
      </c>
      <c r="G142">
        <v>140</v>
      </c>
      <c r="H142">
        <v>140</v>
      </c>
      <c r="I142" t="s">
        <v>15</v>
      </c>
      <c r="J142">
        <v>1</v>
      </c>
      <c r="L142" t="s">
        <v>16</v>
      </c>
      <c r="M142">
        <v>59.897373193039002</v>
      </c>
      <c r="N142" t="s">
        <v>17</v>
      </c>
      <c r="O142">
        <v>1</v>
      </c>
      <c r="P142" t="s">
        <v>18</v>
      </c>
      <c r="Q142" t="str">
        <f>+PROPER(IF(MID(Tabla1[[#This Row],[expName]],3,100)="Alegria","Alegría",MID(Tabla1[[#This Row],[expName]],3,100)))</f>
        <v>Tristeza</v>
      </c>
      <c r="R142" t="str">
        <f>+IF(Tabla1[[#This Row],[correct_ans]]="None","Frecuente","Infrecuente")</f>
        <v>Frecuente</v>
      </c>
      <c r="S142">
        <f>+Tabla1[[#This Row],[Respuesta.corr]]*100</f>
        <v>100</v>
      </c>
      <c r="T142" s="3" t="str">
        <f>+IF(OR(Tabla1[[#This Row],[frecuente/infrecuente]]="Frecuente",Tabla1[[#This Row],[Respuesta.rt]]=""),"",Tabla1[[#This Row],[Respuesta.rt]])</f>
        <v/>
      </c>
      <c r="U142" s="3">
        <f>1-Tabla1[[#This Row],[Respuesta.corr]]</f>
        <v>0</v>
      </c>
      <c r="V142" s="3" t="s">
        <v>144</v>
      </c>
      <c r="W142" s="3" t="s">
        <v>146</v>
      </c>
      <c r="X142" s="3" t="str">
        <f>+LEFT(Tabla1[[#This Row],[participant]],LEN(Tabla1[[#This Row],[participant]])-1)</f>
        <v>LMR11M</v>
      </c>
    </row>
    <row r="143" spans="1:24" x14ac:dyDescent="0.55000000000000004">
      <c r="A143" t="s">
        <v>19</v>
      </c>
      <c r="B143" t="s">
        <v>50</v>
      </c>
      <c r="C143" t="s">
        <v>21</v>
      </c>
      <c r="D143">
        <v>1.3</v>
      </c>
      <c r="E143">
        <v>0</v>
      </c>
      <c r="F143">
        <v>141</v>
      </c>
      <c r="G143">
        <v>141</v>
      </c>
      <c r="H143">
        <v>141</v>
      </c>
      <c r="I143" t="s">
        <v>21</v>
      </c>
      <c r="J143">
        <v>1</v>
      </c>
      <c r="K143">
        <v>0.542687862646</v>
      </c>
      <c r="L143" t="s">
        <v>16</v>
      </c>
      <c r="M143">
        <v>59.897373193039002</v>
      </c>
      <c r="N143" t="s">
        <v>17</v>
      </c>
      <c r="O143">
        <v>1</v>
      </c>
      <c r="P143" t="s">
        <v>18</v>
      </c>
      <c r="Q143" t="str">
        <f>+PROPER(IF(MID(Tabla1[[#This Row],[expName]],3,100)="Alegria","Alegría",MID(Tabla1[[#This Row],[expName]],3,100)))</f>
        <v>Tristeza</v>
      </c>
      <c r="R143" t="str">
        <f>+IF(Tabla1[[#This Row],[correct_ans]]="None","Frecuente","Infrecuente")</f>
        <v>Infrecuente</v>
      </c>
      <c r="S143">
        <f>+Tabla1[[#This Row],[Respuesta.corr]]*100</f>
        <v>100</v>
      </c>
      <c r="T143" s="3">
        <f>+IF(OR(Tabla1[[#This Row],[frecuente/infrecuente]]="Frecuente",Tabla1[[#This Row],[Respuesta.rt]]=""),"",Tabla1[[#This Row],[Respuesta.rt]])</f>
        <v>0.542687862646</v>
      </c>
      <c r="U143" s="3">
        <f>1-Tabla1[[#This Row],[Respuesta.corr]]</f>
        <v>0</v>
      </c>
      <c r="V143" s="3" t="s">
        <v>144</v>
      </c>
      <c r="W143" s="3" t="s">
        <v>146</v>
      </c>
      <c r="X143" s="3" t="str">
        <f>+LEFT(Tabla1[[#This Row],[participant]],LEN(Tabla1[[#This Row],[participant]])-1)</f>
        <v>LMR11M</v>
      </c>
    </row>
    <row r="144" spans="1:24" x14ac:dyDescent="0.55000000000000004">
      <c r="A144" t="s">
        <v>13</v>
      </c>
      <c r="B144" t="s">
        <v>36</v>
      </c>
      <c r="C144" t="s">
        <v>15</v>
      </c>
      <c r="D144">
        <v>1.3</v>
      </c>
      <c r="E144">
        <v>0</v>
      </c>
      <c r="F144">
        <v>142</v>
      </c>
      <c r="G144">
        <v>142</v>
      </c>
      <c r="H144">
        <v>142</v>
      </c>
      <c r="I144" t="s">
        <v>15</v>
      </c>
      <c r="J144">
        <v>1</v>
      </c>
      <c r="L144" t="s">
        <v>16</v>
      </c>
      <c r="M144">
        <v>59.897373193039002</v>
      </c>
      <c r="N144" t="s">
        <v>17</v>
      </c>
      <c r="O144">
        <v>1</v>
      </c>
      <c r="P144" t="s">
        <v>18</v>
      </c>
      <c r="Q144" t="str">
        <f>+PROPER(IF(MID(Tabla1[[#This Row],[expName]],3,100)="Alegria","Alegría",MID(Tabla1[[#This Row],[expName]],3,100)))</f>
        <v>Tristeza</v>
      </c>
      <c r="R144" t="str">
        <f>+IF(Tabla1[[#This Row],[correct_ans]]="None","Frecuente","Infrecuente")</f>
        <v>Frecuente</v>
      </c>
      <c r="S144">
        <f>+Tabla1[[#This Row],[Respuesta.corr]]*100</f>
        <v>100</v>
      </c>
      <c r="T144" s="3" t="str">
        <f>+IF(OR(Tabla1[[#This Row],[frecuente/infrecuente]]="Frecuente",Tabla1[[#This Row],[Respuesta.rt]]=""),"",Tabla1[[#This Row],[Respuesta.rt]])</f>
        <v/>
      </c>
      <c r="U144" s="3">
        <f>1-Tabla1[[#This Row],[Respuesta.corr]]</f>
        <v>0</v>
      </c>
      <c r="V144" s="3" t="s">
        <v>144</v>
      </c>
      <c r="W144" s="3" t="s">
        <v>146</v>
      </c>
      <c r="X144" s="3" t="str">
        <f>+LEFT(Tabla1[[#This Row],[participant]],LEN(Tabla1[[#This Row],[participant]])-1)</f>
        <v>LMR11M</v>
      </c>
    </row>
    <row r="145" spans="1:24" x14ac:dyDescent="0.55000000000000004">
      <c r="A145" t="s">
        <v>13</v>
      </c>
      <c r="B145" t="s">
        <v>14</v>
      </c>
      <c r="C145" t="s">
        <v>15</v>
      </c>
      <c r="D145">
        <v>0.8</v>
      </c>
      <c r="E145">
        <v>0</v>
      </c>
      <c r="F145">
        <v>143</v>
      </c>
      <c r="G145">
        <v>143</v>
      </c>
      <c r="H145">
        <v>143</v>
      </c>
      <c r="I145" t="s">
        <v>15</v>
      </c>
      <c r="J145">
        <v>1</v>
      </c>
      <c r="L145" t="s">
        <v>16</v>
      </c>
      <c r="M145">
        <v>59.897373193039002</v>
      </c>
      <c r="N145" t="s">
        <v>17</v>
      </c>
      <c r="O145">
        <v>1</v>
      </c>
      <c r="P145" t="s">
        <v>18</v>
      </c>
      <c r="Q145" t="str">
        <f>+PROPER(IF(MID(Tabla1[[#This Row],[expName]],3,100)="Alegria","Alegría",MID(Tabla1[[#This Row],[expName]],3,100)))</f>
        <v>Tristeza</v>
      </c>
      <c r="R145" t="str">
        <f>+IF(Tabla1[[#This Row],[correct_ans]]="None","Frecuente","Infrecuente")</f>
        <v>Frecuente</v>
      </c>
      <c r="S145">
        <f>+Tabla1[[#This Row],[Respuesta.corr]]*100</f>
        <v>100</v>
      </c>
      <c r="T145" s="3" t="str">
        <f>+IF(OR(Tabla1[[#This Row],[frecuente/infrecuente]]="Frecuente",Tabla1[[#This Row],[Respuesta.rt]]=""),"",Tabla1[[#This Row],[Respuesta.rt]])</f>
        <v/>
      </c>
      <c r="U145" s="3">
        <f>1-Tabla1[[#This Row],[Respuesta.corr]]</f>
        <v>0</v>
      </c>
      <c r="V145" s="3" t="s">
        <v>144</v>
      </c>
      <c r="W145" s="3" t="s">
        <v>146</v>
      </c>
      <c r="X145" s="3" t="str">
        <f>+LEFT(Tabla1[[#This Row],[participant]],LEN(Tabla1[[#This Row],[participant]])-1)</f>
        <v>LMR11M</v>
      </c>
    </row>
    <row r="146" spans="1:24" x14ac:dyDescent="0.55000000000000004">
      <c r="A146" t="s">
        <v>13</v>
      </c>
      <c r="B146" t="s">
        <v>48</v>
      </c>
      <c r="C146" t="s">
        <v>15</v>
      </c>
      <c r="D146">
        <v>0.8</v>
      </c>
      <c r="E146">
        <v>0</v>
      </c>
      <c r="F146">
        <v>144</v>
      </c>
      <c r="G146">
        <v>144</v>
      </c>
      <c r="H146">
        <v>144</v>
      </c>
      <c r="I146" t="s">
        <v>15</v>
      </c>
      <c r="J146">
        <v>1</v>
      </c>
      <c r="L146" t="s">
        <v>16</v>
      </c>
      <c r="M146">
        <v>59.897373193039002</v>
      </c>
      <c r="N146" t="s">
        <v>17</v>
      </c>
      <c r="O146">
        <v>1</v>
      </c>
      <c r="P146" t="s">
        <v>18</v>
      </c>
      <c r="Q146" t="str">
        <f>+PROPER(IF(MID(Tabla1[[#This Row],[expName]],3,100)="Alegria","Alegría",MID(Tabla1[[#This Row],[expName]],3,100)))</f>
        <v>Tristeza</v>
      </c>
      <c r="R146" t="str">
        <f>+IF(Tabla1[[#This Row],[correct_ans]]="None","Frecuente","Infrecuente")</f>
        <v>Frecuente</v>
      </c>
      <c r="S146">
        <f>+Tabla1[[#This Row],[Respuesta.corr]]*100</f>
        <v>100</v>
      </c>
      <c r="T146" s="3" t="str">
        <f>+IF(OR(Tabla1[[#This Row],[frecuente/infrecuente]]="Frecuente",Tabla1[[#This Row],[Respuesta.rt]]=""),"",Tabla1[[#This Row],[Respuesta.rt]])</f>
        <v/>
      </c>
      <c r="U146" s="3">
        <f>1-Tabla1[[#This Row],[Respuesta.corr]]</f>
        <v>0</v>
      </c>
      <c r="V146" s="3" t="s">
        <v>144</v>
      </c>
      <c r="W146" s="3" t="s">
        <v>146</v>
      </c>
      <c r="X146" s="3" t="str">
        <f>+LEFT(Tabla1[[#This Row],[participant]],LEN(Tabla1[[#This Row],[participant]])-1)</f>
        <v>LMR11M</v>
      </c>
    </row>
    <row r="147" spans="1:24" x14ac:dyDescent="0.55000000000000004">
      <c r="A147" t="s">
        <v>19</v>
      </c>
      <c r="B147" t="s">
        <v>20</v>
      </c>
      <c r="C147" t="s">
        <v>21</v>
      </c>
      <c r="D147">
        <v>0.8</v>
      </c>
      <c r="E147">
        <v>0</v>
      </c>
      <c r="F147">
        <v>145</v>
      </c>
      <c r="G147">
        <v>145</v>
      </c>
      <c r="H147">
        <v>145</v>
      </c>
      <c r="I147" t="s">
        <v>21</v>
      </c>
      <c r="J147">
        <v>1</v>
      </c>
      <c r="K147">
        <v>0.57553830556600005</v>
      </c>
      <c r="L147" t="s">
        <v>16</v>
      </c>
      <c r="M147">
        <v>59.897373193039002</v>
      </c>
      <c r="N147" t="s">
        <v>17</v>
      </c>
      <c r="O147">
        <v>1</v>
      </c>
      <c r="P147" t="s">
        <v>18</v>
      </c>
      <c r="Q147" t="str">
        <f>+PROPER(IF(MID(Tabla1[[#This Row],[expName]],3,100)="Alegria","Alegría",MID(Tabla1[[#This Row],[expName]],3,100)))</f>
        <v>Tristeza</v>
      </c>
      <c r="R147" t="str">
        <f>+IF(Tabla1[[#This Row],[correct_ans]]="None","Frecuente","Infrecuente")</f>
        <v>Infrecuente</v>
      </c>
      <c r="S147">
        <f>+Tabla1[[#This Row],[Respuesta.corr]]*100</f>
        <v>100</v>
      </c>
      <c r="T147" s="3">
        <f>+IF(OR(Tabla1[[#This Row],[frecuente/infrecuente]]="Frecuente",Tabla1[[#This Row],[Respuesta.rt]]=""),"",Tabla1[[#This Row],[Respuesta.rt]])</f>
        <v>0.57553830556600005</v>
      </c>
      <c r="U147" s="3">
        <f>1-Tabla1[[#This Row],[Respuesta.corr]]</f>
        <v>0</v>
      </c>
      <c r="V147" s="3" t="s">
        <v>144</v>
      </c>
      <c r="W147" s="3" t="s">
        <v>146</v>
      </c>
      <c r="X147" s="3" t="str">
        <f>+LEFT(Tabla1[[#This Row],[participant]],LEN(Tabla1[[#This Row],[participant]])-1)</f>
        <v>LMR11M</v>
      </c>
    </row>
    <row r="148" spans="1:24" x14ac:dyDescent="0.55000000000000004">
      <c r="A148" t="s">
        <v>13</v>
      </c>
      <c r="B148" t="s">
        <v>45</v>
      </c>
      <c r="C148" t="s">
        <v>15</v>
      </c>
      <c r="D148">
        <v>1.3</v>
      </c>
      <c r="E148">
        <v>0</v>
      </c>
      <c r="F148">
        <v>146</v>
      </c>
      <c r="G148">
        <v>146</v>
      </c>
      <c r="H148">
        <v>146</v>
      </c>
      <c r="I148" t="s">
        <v>15</v>
      </c>
      <c r="J148">
        <v>1</v>
      </c>
      <c r="L148" t="s">
        <v>16</v>
      </c>
      <c r="M148">
        <v>59.897373193039002</v>
      </c>
      <c r="N148" t="s">
        <v>17</v>
      </c>
      <c r="O148">
        <v>1</v>
      </c>
      <c r="P148" t="s">
        <v>18</v>
      </c>
      <c r="Q148" t="str">
        <f>+PROPER(IF(MID(Tabla1[[#This Row],[expName]],3,100)="Alegria","Alegría",MID(Tabla1[[#This Row],[expName]],3,100)))</f>
        <v>Tristeza</v>
      </c>
      <c r="R148" t="str">
        <f>+IF(Tabla1[[#This Row],[correct_ans]]="None","Frecuente","Infrecuente")</f>
        <v>Frecuente</v>
      </c>
      <c r="S148">
        <f>+Tabla1[[#This Row],[Respuesta.corr]]*100</f>
        <v>100</v>
      </c>
      <c r="T148" s="3" t="str">
        <f>+IF(OR(Tabla1[[#This Row],[frecuente/infrecuente]]="Frecuente",Tabla1[[#This Row],[Respuesta.rt]]=""),"",Tabla1[[#This Row],[Respuesta.rt]])</f>
        <v/>
      </c>
      <c r="U148" s="3">
        <f>1-Tabla1[[#This Row],[Respuesta.corr]]</f>
        <v>0</v>
      </c>
      <c r="V148" s="3" t="s">
        <v>144</v>
      </c>
      <c r="W148" s="3" t="s">
        <v>146</v>
      </c>
      <c r="X148" s="3" t="str">
        <f>+LEFT(Tabla1[[#This Row],[participant]],LEN(Tabla1[[#This Row],[participant]])-1)</f>
        <v>LMR11M</v>
      </c>
    </row>
    <row r="149" spans="1:24" x14ac:dyDescent="0.55000000000000004">
      <c r="A149" t="s">
        <v>13</v>
      </c>
      <c r="B149" t="s">
        <v>45</v>
      </c>
      <c r="C149" t="s">
        <v>15</v>
      </c>
      <c r="D149">
        <v>0.8</v>
      </c>
      <c r="E149">
        <v>0</v>
      </c>
      <c r="F149">
        <v>147</v>
      </c>
      <c r="G149">
        <v>147</v>
      </c>
      <c r="H149">
        <v>147</v>
      </c>
      <c r="I149" t="s">
        <v>15</v>
      </c>
      <c r="J149">
        <v>1</v>
      </c>
      <c r="L149" t="s">
        <v>16</v>
      </c>
      <c r="M149">
        <v>59.897373193039002</v>
      </c>
      <c r="N149" t="s">
        <v>17</v>
      </c>
      <c r="O149">
        <v>1</v>
      </c>
      <c r="P149" t="s">
        <v>18</v>
      </c>
      <c r="Q149" t="str">
        <f>+PROPER(IF(MID(Tabla1[[#This Row],[expName]],3,100)="Alegria","Alegría",MID(Tabla1[[#This Row],[expName]],3,100)))</f>
        <v>Tristeza</v>
      </c>
      <c r="R149" t="str">
        <f>+IF(Tabla1[[#This Row],[correct_ans]]="None","Frecuente","Infrecuente")</f>
        <v>Frecuente</v>
      </c>
      <c r="S149">
        <f>+Tabla1[[#This Row],[Respuesta.corr]]*100</f>
        <v>100</v>
      </c>
      <c r="T149" s="3" t="str">
        <f>+IF(OR(Tabla1[[#This Row],[frecuente/infrecuente]]="Frecuente",Tabla1[[#This Row],[Respuesta.rt]]=""),"",Tabla1[[#This Row],[Respuesta.rt]])</f>
        <v/>
      </c>
      <c r="U149" s="3">
        <f>1-Tabla1[[#This Row],[Respuesta.corr]]</f>
        <v>0</v>
      </c>
      <c r="V149" s="3" t="s">
        <v>144</v>
      </c>
      <c r="W149" s="3" t="s">
        <v>146</v>
      </c>
      <c r="X149" s="3" t="str">
        <f>+LEFT(Tabla1[[#This Row],[participant]],LEN(Tabla1[[#This Row],[participant]])-1)</f>
        <v>LMR11M</v>
      </c>
    </row>
    <row r="150" spans="1:24" x14ac:dyDescent="0.55000000000000004">
      <c r="A150" t="s">
        <v>13</v>
      </c>
      <c r="B150" t="s">
        <v>14</v>
      </c>
      <c r="C150" t="s">
        <v>15</v>
      </c>
      <c r="D150">
        <v>0.8</v>
      </c>
      <c r="E150">
        <v>0</v>
      </c>
      <c r="F150">
        <v>148</v>
      </c>
      <c r="G150">
        <v>148</v>
      </c>
      <c r="H150">
        <v>148</v>
      </c>
      <c r="I150" t="s">
        <v>15</v>
      </c>
      <c r="J150">
        <v>1</v>
      </c>
      <c r="L150" t="s">
        <v>16</v>
      </c>
      <c r="M150">
        <v>59.897373193039002</v>
      </c>
      <c r="N150" t="s">
        <v>17</v>
      </c>
      <c r="O150">
        <v>1</v>
      </c>
      <c r="P150" t="s">
        <v>18</v>
      </c>
      <c r="Q150" t="str">
        <f>+PROPER(IF(MID(Tabla1[[#This Row],[expName]],3,100)="Alegria","Alegría",MID(Tabla1[[#This Row],[expName]],3,100)))</f>
        <v>Tristeza</v>
      </c>
      <c r="R150" t="str">
        <f>+IF(Tabla1[[#This Row],[correct_ans]]="None","Frecuente","Infrecuente")</f>
        <v>Frecuente</v>
      </c>
      <c r="S150">
        <f>+Tabla1[[#This Row],[Respuesta.corr]]*100</f>
        <v>100</v>
      </c>
      <c r="T150" s="3" t="str">
        <f>+IF(OR(Tabla1[[#This Row],[frecuente/infrecuente]]="Frecuente",Tabla1[[#This Row],[Respuesta.rt]]=""),"",Tabla1[[#This Row],[Respuesta.rt]])</f>
        <v/>
      </c>
      <c r="U150" s="3">
        <f>1-Tabla1[[#This Row],[Respuesta.corr]]</f>
        <v>0</v>
      </c>
      <c r="V150" s="3" t="s">
        <v>144</v>
      </c>
      <c r="W150" s="3" t="s">
        <v>146</v>
      </c>
      <c r="X150" s="3" t="str">
        <f>+LEFT(Tabla1[[#This Row],[participant]],LEN(Tabla1[[#This Row],[participant]])-1)</f>
        <v>LMR11M</v>
      </c>
    </row>
    <row r="151" spans="1:24" x14ac:dyDescent="0.55000000000000004">
      <c r="A151" t="s">
        <v>19</v>
      </c>
      <c r="B151" t="s">
        <v>32</v>
      </c>
      <c r="C151" t="s">
        <v>21</v>
      </c>
      <c r="D151">
        <v>0.8</v>
      </c>
      <c r="E151">
        <v>0</v>
      </c>
      <c r="F151">
        <v>149</v>
      </c>
      <c r="G151">
        <v>149</v>
      </c>
      <c r="H151">
        <v>149</v>
      </c>
      <c r="I151" t="s">
        <v>21</v>
      </c>
      <c r="J151">
        <v>1</v>
      </c>
      <c r="K151">
        <v>0.54108010465300005</v>
      </c>
      <c r="L151" t="s">
        <v>16</v>
      </c>
      <c r="M151">
        <v>59.897373193039002</v>
      </c>
      <c r="N151" t="s">
        <v>17</v>
      </c>
      <c r="O151">
        <v>1</v>
      </c>
      <c r="P151" t="s">
        <v>18</v>
      </c>
      <c r="Q151" t="str">
        <f>+PROPER(IF(MID(Tabla1[[#This Row],[expName]],3,100)="Alegria","Alegría",MID(Tabla1[[#This Row],[expName]],3,100)))</f>
        <v>Tristeza</v>
      </c>
      <c r="R151" t="str">
        <f>+IF(Tabla1[[#This Row],[correct_ans]]="None","Frecuente","Infrecuente")</f>
        <v>Infrecuente</v>
      </c>
      <c r="S151">
        <f>+Tabla1[[#This Row],[Respuesta.corr]]*100</f>
        <v>100</v>
      </c>
      <c r="T151" s="3">
        <f>+IF(OR(Tabla1[[#This Row],[frecuente/infrecuente]]="Frecuente",Tabla1[[#This Row],[Respuesta.rt]]=""),"",Tabla1[[#This Row],[Respuesta.rt]])</f>
        <v>0.54108010465300005</v>
      </c>
      <c r="U151" s="3">
        <f>1-Tabla1[[#This Row],[Respuesta.corr]]</f>
        <v>0</v>
      </c>
      <c r="V151" s="3" t="s">
        <v>144</v>
      </c>
      <c r="W151" s="3" t="s">
        <v>146</v>
      </c>
      <c r="X151" s="3" t="str">
        <f>+LEFT(Tabla1[[#This Row],[participant]],LEN(Tabla1[[#This Row],[participant]])-1)</f>
        <v>LMR11M</v>
      </c>
    </row>
    <row r="152" spans="1:24" x14ac:dyDescent="0.55000000000000004">
      <c r="A152" t="s">
        <v>13</v>
      </c>
      <c r="B152" t="s">
        <v>34</v>
      </c>
      <c r="C152" t="s">
        <v>15</v>
      </c>
      <c r="D152">
        <v>1.3</v>
      </c>
      <c r="E152">
        <v>0</v>
      </c>
      <c r="F152">
        <v>150</v>
      </c>
      <c r="G152">
        <v>150</v>
      </c>
      <c r="H152">
        <v>150</v>
      </c>
      <c r="I152" t="s">
        <v>15</v>
      </c>
      <c r="J152">
        <v>1</v>
      </c>
      <c r="L152" t="s">
        <v>16</v>
      </c>
      <c r="M152">
        <v>59.897373193039002</v>
      </c>
      <c r="N152" t="s">
        <v>17</v>
      </c>
      <c r="O152">
        <v>1</v>
      </c>
      <c r="P152" t="s">
        <v>18</v>
      </c>
      <c r="Q152" t="str">
        <f>+PROPER(IF(MID(Tabla1[[#This Row],[expName]],3,100)="Alegria","Alegría",MID(Tabla1[[#This Row],[expName]],3,100)))</f>
        <v>Tristeza</v>
      </c>
      <c r="R152" t="str">
        <f>+IF(Tabla1[[#This Row],[correct_ans]]="None","Frecuente","Infrecuente")</f>
        <v>Frecuente</v>
      </c>
      <c r="S152">
        <f>+Tabla1[[#This Row],[Respuesta.corr]]*100</f>
        <v>100</v>
      </c>
      <c r="T152" s="3" t="str">
        <f>+IF(OR(Tabla1[[#This Row],[frecuente/infrecuente]]="Frecuente",Tabla1[[#This Row],[Respuesta.rt]]=""),"",Tabla1[[#This Row],[Respuesta.rt]])</f>
        <v/>
      </c>
      <c r="U152" s="3">
        <f>1-Tabla1[[#This Row],[Respuesta.corr]]</f>
        <v>0</v>
      </c>
      <c r="V152" s="3" t="s">
        <v>144</v>
      </c>
      <c r="W152" s="3" t="s">
        <v>146</v>
      </c>
      <c r="X152" s="3" t="str">
        <f>+LEFT(Tabla1[[#This Row],[participant]],LEN(Tabla1[[#This Row],[participant]])-1)</f>
        <v>LMR11M</v>
      </c>
    </row>
    <row r="153" spans="1:24" x14ac:dyDescent="0.55000000000000004">
      <c r="A153" t="s">
        <v>19</v>
      </c>
      <c r="B153" t="s">
        <v>24</v>
      </c>
      <c r="C153" t="s">
        <v>21</v>
      </c>
      <c r="D153">
        <v>1.3</v>
      </c>
      <c r="E153">
        <v>0</v>
      </c>
      <c r="F153">
        <v>151</v>
      </c>
      <c r="G153">
        <v>151</v>
      </c>
      <c r="H153">
        <v>151</v>
      </c>
      <c r="I153" t="s">
        <v>21</v>
      </c>
      <c r="J153">
        <v>1</v>
      </c>
      <c r="K153">
        <v>0.64003403577999995</v>
      </c>
      <c r="L153" t="s">
        <v>16</v>
      </c>
      <c r="M153">
        <v>59.897373193039002</v>
      </c>
      <c r="N153" t="s">
        <v>17</v>
      </c>
      <c r="O153">
        <v>1</v>
      </c>
      <c r="P153" t="s">
        <v>18</v>
      </c>
      <c r="Q153" t="str">
        <f>+PROPER(IF(MID(Tabla1[[#This Row],[expName]],3,100)="Alegria","Alegría",MID(Tabla1[[#This Row],[expName]],3,100)))</f>
        <v>Tristeza</v>
      </c>
      <c r="R153" t="str">
        <f>+IF(Tabla1[[#This Row],[correct_ans]]="None","Frecuente","Infrecuente")</f>
        <v>Infrecuente</v>
      </c>
      <c r="S153">
        <f>+Tabla1[[#This Row],[Respuesta.corr]]*100</f>
        <v>100</v>
      </c>
      <c r="T153" s="3">
        <f>+IF(OR(Tabla1[[#This Row],[frecuente/infrecuente]]="Frecuente",Tabla1[[#This Row],[Respuesta.rt]]=""),"",Tabla1[[#This Row],[Respuesta.rt]])</f>
        <v>0.64003403577999995</v>
      </c>
      <c r="U153" s="3">
        <f>1-Tabla1[[#This Row],[Respuesta.corr]]</f>
        <v>0</v>
      </c>
      <c r="V153" s="3" t="s">
        <v>144</v>
      </c>
      <c r="W153" s="3" t="s">
        <v>146</v>
      </c>
      <c r="X153" s="3" t="str">
        <f>+LEFT(Tabla1[[#This Row],[participant]],LEN(Tabla1[[#This Row],[participant]])-1)</f>
        <v>LMR11M</v>
      </c>
    </row>
    <row r="154" spans="1:24" x14ac:dyDescent="0.55000000000000004">
      <c r="A154" t="s">
        <v>13</v>
      </c>
      <c r="B154" t="s">
        <v>42</v>
      </c>
      <c r="C154" t="s">
        <v>15</v>
      </c>
      <c r="D154">
        <v>1.3</v>
      </c>
      <c r="E154">
        <v>0</v>
      </c>
      <c r="F154">
        <v>152</v>
      </c>
      <c r="G154">
        <v>152</v>
      </c>
      <c r="H154">
        <v>152</v>
      </c>
      <c r="I154" t="s">
        <v>15</v>
      </c>
      <c r="J154">
        <v>1</v>
      </c>
      <c r="L154" t="s">
        <v>16</v>
      </c>
      <c r="M154">
        <v>59.897373193039002</v>
      </c>
      <c r="N154" t="s">
        <v>17</v>
      </c>
      <c r="O154">
        <v>1</v>
      </c>
      <c r="P154" t="s">
        <v>18</v>
      </c>
      <c r="Q154" t="str">
        <f>+PROPER(IF(MID(Tabla1[[#This Row],[expName]],3,100)="Alegria","Alegría",MID(Tabla1[[#This Row],[expName]],3,100)))</f>
        <v>Tristeza</v>
      </c>
      <c r="R154" t="str">
        <f>+IF(Tabla1[[#This Row],[correct_ans]]="None","Frecuente","Infrecuente")</f>
        <v>Frecuente</v>
      </c>
      <c r="S154">
        <f>+Tabla1[[#This Row],[Respuesta.corr]]*100</f>
        <v>100</v>
      </c>
      <c r="T154" s="3" t="str">
        <f>+IF(OR(Tabla1[[#This Row],[frecuente/infrecuente]]="Frecuente",Tabla1[[#This Row],[Respuesta.rt]]=""),"",Tabla1[[#This Row],[Respuesta.rt]])</f>
        <v/>
      </c>
      <c r="U154" s="3">
        <f>1-Tabla1[[#This Row],[Respuesta.corr]]</f>
        <v>0</v>
      </c>
      <c r="V154" s="3" t="s">
        <v>144</v>
      </c>
      <c r="W154" s="3" t="s">
        <v>146</v>
      </c>
      <c r="X154" s="3" t="str">
        <f>+LEFT(Tabla1[[#This Row],[participant]],LEN(Tabla1[[#This Row],[participant]])-1)</f>
        <v>LMR11M</v>
      </c>
    </row>
    <row r="155" spans="1:24" x14ac:dyDescent="0.55000000000000004">
      <c r="A155" t="s">
        <v>19</v>
      </c>
      <c r="B155" t="s">
        <v>39</v>
      </c>
      <c r="C155" t="s">
        <v>21</v>
      </c>
      <c r="D155">
        <v>0.8</v>
      </c>
      <c r="E155">
        <v>0</v>
      </c>
      <c r="F155">
        <v>153</v>
      </c>
      <c r="G155">
        <v>153</v>
      </c>
      <c r="H155">
        <v>153</v>
      </c>
      <c r="I155" t="s">
        <v>21</v>
      </c>
      <c r="J155">
        <v>1</v>
      </c>
      <c r="K155">
        <v>0.59506514994399995</v>
      </c>
      <c r="L155" t="s">
        <v>16</v>
      </c>
      <c r="M155">
        <v>59.897373193039002</v>
      </c>
      <c r="N155" t="s">
        <v>17</v>
      </c>
      <c r="O155">
        <v>1</v>
      </c>
      <c r="P155" t="s">
        <v>18</v>
      </c>
      <c r="Q155" t="str">
        <f>+PROPER(IF(MID(Tabla1[[#This Row],[expName]],3,100)="Alegria","Alegría",MID(Tabla1[[#This Row],[expName]],3,100)))</f>
        <v>Tristeza</v>
      </c>
      <c r="R155" t="str">
        <f>+IF(Tabla1[[#This Row],[correct_ans]]="None","Frecuente","Infrecuente")</f>
        <v>Infrecuente</v>
      </c>
      <c r="S155">
        <f>+Tabla1[[#This Row],[Respuesta.corr]]*100</f>
        <v>100</v>
      </c>
      <c r="T155" s="3">
        <f>+IF(OR(Tabla1[[#This Row],[frecuente/infrecuente]]="Frecuente",Tabla1[[#This Row],[Respuesta.rt]]=""),"",Tabla1[[#This Row],[Respuesta.rt]])</f>
        <v>0.59506514994399995</v>
      </c>
      <c r="U155" s="3">
        <f>1-Tabla1[[#This Row],[Respuesta.corr]]</f>
        <v>0</v>
      </c>
      <c r="V155" s="3" t="s">
        <v>144</v>
      </c>
      <c r="W155" s="3" t="s">
        <v>146</v>
      </c>
      <c r="X155" s="3" t="str">
        <f>+LEFT(Tabla1[[#This Row],[participant]],LEN(Tabla1[[#This Row],[participant]])-1)</f>
        <v>LMR11M</v>
      </c>
    </row>
    <row r="156" spans="1:24" x14ac:dyDescent="0.55000000000000004">
      <c r="A156" t="s">
        <v>13</v>
      </c>
      <c r="B156" t="s">
        <v>28</v>
      </c>
      <c r="C156" t="s">
        <v>15</v>
      </c>
      <c r="D156">
        <v>0.8</v>
      </c>
      <c r="E156">
        <v>0</v>
      </c>
      <c r="F156">
        <v>154</v>
      </c>
      <c r="G156">
        <v>154</v>
      </c>
      <c r="H156">
        <v>154</v>
      </c>
      <c r="I156" t="s">
        <v>15</v>
      </c>
      <c r="J156">
        <v>1</v>
      </c>
      <c r="L156" t="s">
        <v>16</v>
      </c>
      <c r="M156">
        <v>59.897373193039002</v>
      </c>
      <c r="N156" t="s">
        <v>17</v>
      </c>
      <c r="O156">
        <v>1</v>
      </c>
      <c r="P156" t="s">
        <v>18</v>
      </c>
      <c r="Q156" t="str">
        <f>+PROPER(IF(MID(Tabla1[[#This Row],[expName]],3,100)="Alegria","Alegría",MID(Tabla1[[#This Row],[expName]],3,100)))</f>
        <v>Tristeza</v>
      </c>
      <c r="R156" t="str">
        <f>+IF(Tabla1[[#This Row],[correct_ans]]="None","Frecuente","Infrecuente")</f>
        <v>Frecuente</v>
      </c>
      <c r="S156">
        <f>+Tabla1[[#This Row],[Respuesta.corr]]*100</f>
        <v>100</v>
      </c>
      <c r="T156" s="3" t="str">
        <f>+IF(OR(Tabla1[[#This Row],[frecuente/infrecuente]]="Frecuente",Tabla1[[#This Row],[Respuesta.rt]]=""),"",Tabla1[[#This Row],[Respuesta.rt]])</f>
        <v/>
      </c>
      <c r="U156" s="3">
        <f>1-Tabla1[[#This Row],[Respuesta.corr]]</f>
        <v>0</v>
      </c>
      <c r="V156" s="3" t="s">
        <v>144</v>
      </c>
      <c r="W156" s="3" t="s">
        <v>146</v>
      </c>
      <c r="X156" s="3" t="str">
        <f>+LEFT(Tabla1[[#This Row],[participant]],LEN(Tabla1[[#This Row],[participant]])-1)</f>
        <v>LMR11M</v>
      </c>
    </row>
    <row r="157" spans="1:24" x14ac:dyDescent="0.55000000000000004">
      <c r="A157" t="s">
        <v>13</v>
      </c>
      <c r="B157" t="s">
        <v>14</v>
      </c>
      <c r="C157" t="s">
        <v>15</v>
      </c>
      <c r="D157">
        <v>1.3</v>
      </c>
      <c r="E157">
        <v>0</v>
      </c>
      <c r="F157">
        <v>155</v>
      </c>
      <c r="G157">
        <v>155</v>
      </c>
      <c r="H157">
        <v>155</v>
      </c>
      <c r="I157" t="s">
        <v>15</v>
      </c>
      <c r="J157">
        <v>1</v>
      </c>
      <c r="L157" t="s">
        <v>16</v>
      </c>
      <c r="M157">
        <v>59.897373193039002</v>
      </c>
      <c r="N157" t="s">
        <v>17</v>
      </c>
      <c r="O157">
        <v>1</v>
      </c>
      <c r="P157" t="s">
        <v>18</v>
      </c>
      <c r="Q157" t="str">
        <f>+PROPER(IF(MID(Tabla1[[#This Row],[expName]],3,100)="Alegria","Alegría",MID(Tabla1[[#This Row],[expName]],3,100)))</f>
        <v>Tristeza</v>
      </c>
      <c r="R157" t="str">
        <f>+IF(Tabla1[[#This Row],[correct_ans]]="None","Frecuente","Infrecuente")</f>
        <v>Frecuente</v>
      </c>
      <c r="S157">
        <f>+Tabla1[[#This Row],[Respuesta.corr]]*100</f>
        <v>100</v>
      </c>
      <c r="T157" s="3" t="str">
        <f>+IF(OR(Tabla1[[#This Row],[frecuente/infrecuente]]="Frecuente",Tabla1[[#This Row],[Respuesta.rt]]=""),"",Tabla1[[#This Row],[Respuesta.rt]])</f>
        <v/>
      </c>
      <c r="U157" s="3">
        <f>1-Tabla1[[#This Row],[Respuesta.corr]]</f>
        <v>0</v>
      </c>
      <c r="V157" s="3" t="s">
        <v>144</v>
      </c>
      <c r="W157" s="3" t="s">
        <v>146</v>
      </c>
      <c r="X157" s="3" t="str">
        <f>+LEFT(Tabla1[[#This Row],[participant]],LEN(Tabla1[[#This Row],[participant]])-1)</f>
        <v>LMR11M</v>
      </c>
    </row>
    <row r="158" spans="1:24" x14ac:dyDescent="0.55000000000000004">
      <c r="A158" t="s">
        <v>13</v>
      </c>
      <c r="B158" t="s">
        <v>35</v>
      </c>
      <c r="C158" t="s">
        <v>15</v>
      </c>
      <c r="D158">
        <v>0.8</v>
      </c>
      <c r="E158">
        <v>0</v>
      </c>
      <c r="F158">
        <v>156</v>
      </c>
      <c r="G158">
        <v>156</v>
      </c>
      <c r="H158">
        <v>156</v>
      </c>
      <c r="I158" t="s">
        <v>15</v>
      </c>
      <c r="J158">
        <v>1</v>
      </c>
      <c r="L158" t="s">
        <v>16</v>
      </c>
      <c r="M158">
        <v>59.897373193039002</v>
      </c>
      <c r="N158" t="s">
        <v>17</v>
      </c>
      <c r="O158">
        <v>1</v>
      </c>
      <c r="P158" t="s">
        <v>18</v>
      </c>
      <c r="Q158" t="str">
        <f>+PROPER(IF(MID(Tabla1[[#This Row],[expName]],3,100)="Alegria","Alegría",MID(Tabla1[[#This Row],[expName]],3,100)))</f>
        <v>Tristeza</v>
      </c>
      <c r="R158" t="str">
        <f>+IF(Tabla1[[#This Row],[correct_ans]]="None","Frecuente","Infrecuente")</f>
        <v>Frecuente</v>
      </c>
      <c r="S158">
        <f>+Tabla1[[#This Row],[Respuesta.corr]]*100</f>
        <v>100</v>
      </c>
      <c r="T158" s="3" t="str">
        <f>+IF(OR(Tabla1[[#This Row],[frecuente/infrecuente]]="Frecuente",Tabla1[[#This Row],[Respuesta.rt]]=""),"",Tabla1[[#This Row],[Respuesta.rt]])</f>
        <v/>
      </c>
      <c r="U158" s="3">
        <f>1-Tabla1[[#This Row],[Respuesta.corr]]</f>
        <v>0</v>
      </c>
      <c r="V158" s="3" t="s">
        <v>144</v>
      </c>
      <c r="W158" s="3" t="s">
        <v>146</v>
      </c>
      <c r="X158" s="3" t="str">
        <f>+LEFT(Tabla1[[#This Row],[participant]],LEN(Tabla1[[#This Row],[participant]])-1)</f>
        <v>LMR11M</v>
      </c>
    </row>
    <row r="159" spans="1:24" x14ac:dyDescent="0.55000000000000004">
      <c r="A159" t="s">
        <v>19</v>
      </c>
      <c r="B159" t="s">
        <v>50</v>
      </c>
      <c r="C159" t="s">
        <v>21</v>
      </c>
      <c r="D159">
        <v>1.3</v>
      </c>
      <c r="E159">
        <v>0</v>
      </c>
      <c r="F159">
        <v>157</v>
      </c>
      <c r="G159">
        <v>157</v>
      </c>
      <c r="H159">
        <v>157</v>
      </c>
      <c r="I159" t="s">
        <v>21</v>
      </c>
      <c r="J159">
        <v>1</v>
      </c>
      <c r="K159">
        <v>0.47626454522799999</v>
      </c>
      <c r="L159" t="s">
        <v>16</v>
      </c>
      <c r="M159">
        <v>59.897373193039002</v>
      </c>
      <c r="N159" t="s">
        <v>17</v>
      </c>
      <c r="O159">
        <v>1</v>
      </c>
      <c r="P159" t="s">
        <v>18</v>
      </c>
      <c r="Q159" t="str">
        <f>+PROPER(IF(MID(Tabla1[[#This Row],[expName]],3,100)="Alegria","Alegría",MID(Tabla1[[#This Row],[expName]],3,100)))</f>
        <v>Tristeza</v>
      </c>
      <c r="R159" t="str">
        <f>+IF(Tabla1[[#This Row],[correct_ans]]="None","Frecuente","Infrecuente")</f>
        <v>Infrecuente</v>
      </c>
      <c r="S159">
        <f>+Tabla1[[#This Row],[Respuesta.corr]]*100</f>
        <v>100</v>
      </c>
      <c r="T159" s="3">
        <f>+IF(OR(Tabla1[[#This Row],[frecuente/infrecuente]]="Frecuente",Tabla1[[#This Row],[Respuesta.rt]]=""),"",Tabla1[[#This Row],[Respuesta.rt]])</f>
        <v>0.47626454522799999</v>
      </c>
      <c r="U159" s="3">
        <f>1-Tabla1[[#This Row],[Respuesta.corr]]</f>
        <v>0</v>
      </c>
      <c r="V159" s="3" t="s">
        <v>144</v>
      </c>
      <c r="W159" s="3" t="s">
        <v>146</v>
      </c>
      <c r="X159" s="3" t="str">
        <f>+LEFT(Tabla1[[#This Row],[participant]],LEN(Tabla1[[#This Row],[participant]])-1)</f>
        <v>LMR11M</v>
      </c>
    </row>
    <row r="160" spans="1:24" x14ac:dyDescent="0.55000000000000004">
      <c r="A160" t="s">
        <v>13</v>
      </c>
      <c r="B160" t="s">
        <v>29</v>
      </c>
      <c r="C160" t="s">
        <v>15</v>
      </c>
      <c r="D160">
        <v>1.3</v>
      </c>
      <c r="E160">
        <v>0</v>
      </c>
      <c r="F160">
        <v>158</v>
      </c>
      <c r="G160">
        <v>158</v>
      </c>
      <c r="H160">
        <v>158</v>
      </c>
      <c r="I160" t="s">
        <v>15</v>
      </c>
      <c r="J160">
        <v>1</v>
      </c>
      <c r="L160" t="s">
        <v>16</v>
      </c>
      <c r="M160">
        <v>59.897373193039002</v>
      </c>
      <c r="N160" t="s">
        <v>17</v>
      </c>
      <c r="O160">
        <v>1</v>
      </c>
      <c r="P160" t="s">
        <v>18</v>
      </c>
      <c r="Q160" t="str">
        <f>+PROPER(IF(MID(Tabla1[[#This Row],[expName]],3,100)="Alegria","Alegría",MID(Tabla1[[#This Row],[expName]],3,100)))</f>
        <v>Tristeza</v>
      </c>
      <c r="R160" t="str">
        <f>+IF(Tabla1[[#This Row],[correct_ans]]="None","Frecuente","Infrecuente")</f>
        <v>Frecuente</v>
      </c>
      <c r="S160">
        <f>+Tabla1[[#This Row],[Respuesta.corr]]*100</f>
        <v>100</v>
      </c>
      <c r="T160" s="3" t="str">
        <f>+IF(OR(Tabla1[[#This Row],[frecuente/infrecuente]]="Frecuente",Tabla1[[#This Row],[Respuesta.rt]]=""),"",Tabla1[[#This Row],[Respuesta.rt]])</f>
        <v/>
      </c>
      <c r="U160" s="3">
        <f>1-Tabla1[[#This Row],[Respuesta.corr]]</f>
        <v>0</v>
      </c>
      <c r="V160" s="3" t="s">
        <v>144</v>
      </c>
      <c r="W160" s="3" t="s">
        <v>146</v>
      </c>
      <c r="X160" s="3" t="str">
        <f>+LEFT(Tabla1[[#This Row],[participant]],LEN(Tabla1[[#This Row],[participant]])-1)</f>
        <v>LMR11M</v>
      </c>
    </row>
    <row r="161" spans="1:24" x14ac:dyDescent="0.55000000000000004">
      <c r="A161" t="s">
        <v>13</v>
      </c>
      <c r="B161" t="s">
        <v>45</v>
      </c>
      <c r="C161" t="s">
        <v>15</v>
      </c>
      <c r="D161">
        <v>0.8</v>
      </c>
      <c r="E161">
        <v>0</v>
      </c>
      <c r="F161">
        <v>159</v>
      </c>
      <c r="G161">
        <v>159</v>
      </c>
      <c r="H161">
        <v>159</v>
      </c>
      <c r="I161" t="s">
        <v>15</v>
      </c>
      <c r="J161">
        <v>1</v>
      </c>
      <c r="L161" t="s">
        <v>16</v>
      </c>
      <c r="M161">
        <v>59.897373193039002</v>
      </c>
      <c r="N161" t="s">
        <v>17</v>
      </c>
      <c r="O161">
        <v>1</v>
      </c>
      <c r="P161" t="s">
        <v>18</v>
      </c>
      <c r="Q161" t="str">
        <f>+PROPER(IF(MID(Tabla1[[#This Row],[expName]],3,100)="Alegria","Alegría",MID(Tabla1[[#This Row],[expName]],3,100)))</f>
        <v>Tristeza</v>
      </c>
      <c r="R161" t="str">
        <f>+IF(Tabla1[[#This Row],[correct_ans]]="None","Frecuente","Infrecuente")</f>
        <v>Frecuente</v>
      </c>
      <c r="S161">
        <f>+Tabla1[[#This Row],[Respuesta.corr]]*100</f>
        <v>100</v>
      </c>
      <c r="T161" s="3" t="str">
        <f>+IF(OR(Tabla1[[#This Row],[frecuente/infrecuente]]="Frecuente",Tabla1[[#This Row],[Respuesta.rt]]=""),"",Tabla1[[#This Row],[Respuesta.rt]])</f>
        <v/>
      </c>
      <c r="U161" s="3">
        <f>1-Tabla1[[#This Row],[Respuesta.corr]]</f>
        <v>0</v>
      </c>
      <c r="V161" s="3" t="s">
        <v>144</v>
      </c>
      <c r="W161" s="3" t="s">
        <v>146</v>
      </c>
      <c r="X161" s="3" t="str">
        <f>+LEFT(Tabla1[[#This Row],[participant]],LEN(Tabla1[[#This Row],[participant]])-1)</f>
        <v>LMR11M</v>
      </c>
    </row>
    <row r="162" spans="1:24" x14ac:dyDescent="0.55000000000000004">
      <c r="A162" t="s">
        <v>19</v>
      </c>
      <c r="B162" t="s">
        <v>27</v>
      </c>
      <c r="C162" t="s">
        <v>21</v>
      </c>
      <c r="D162">
        <v>0.8</v>
      </c>
      <c r="E162">
        <v>0</v>
      </c>
      <c r="F162">
        <v>160</v>
      </c>
      <c r="G162">
        <v>160</v>
      </c>
      <c r="H162">
        <v>160</v>
      </c>
      <c r="I162" t="s">
        <v>15</v>
      </c>
      <c r="J162">
        <v>0</v>
      </c>
      <c r="L162" t="s">
        <v>16</v>
      </c>
      <c r="M162">
        <v>59.897373193039002</v>
      </c>
      <c r="N162" t="s">
        <v>17</v>
      </c>
      <c r="O162">
        <v>1</v>
      </c>
      <c r="P162" t="s">
        <v>18</v>
      </c>
      <c r="Q162" t="str">
        <f>+PROPER(IF(MID(Tabla1[[#This Row],[expName]],3,100)="Alegria","Alegría",MID(Tabla1[[#This Row],[expName]],3,100)))</f>
        <v>Tristeza</v>
      </c>
      <c r="R162" t="str">
        <f>+IF(Tabla1[[#This Row],[correct_ans]]="None","Frecuente","Infrecuente")</f>
        <v>Infrecuente</v>
      </c>
      <c r="S162">
        <f>+Tabla1[[#This Row],[Respuesta.corr]]*100</f>
        <v>0</v>
      </c>
      <c r="T162" s="3" t="str">
        <f>+IF(OR(Tabla1[[#This Row],[frecuente/infrecuente]]="Frecuente",Tabla1[[#This Row],[Respuesta.rt]]=""),"",Tabla1[[#This Row],[Respuesta.rt]])</f>
        <v/>
      </c>
      <c r="U162" s="3">
        <f>1-Tabla1[[#This Row],[Respuesta.corr]]</f>
        <v>1</v>
      </c>
      <c r="V162" s="3" t="s">
        <v>144</v>
      </c>
      <c r="W162" s="3" t="s">
        <v>146</v>
      </c>
      <c r="X162" s="3" t="str">
        <f>+LEFT(Tabla1[[#This Row],[participant]],LEN(Tabla1[[#This Row],[participant]])-1)</f>
        <v>LMR11M</v>
      </c>
    </row>
    <row r="163" spans="1:24" x14ac:dyDescent="0.55000000000000004">
      <c r="A163" t="s">
        <v>13</v>
      </c>
      <c r="B163" t="s">
        <v>29</v>
      </c>
      <c r="C163" t="s">
        <v>15</v>
      </c>
      <c r="D163">
        <v>1.3</v>
      </c>
      <c r="E163">
        <v>0</v>
      </c>
      <c r="F163">
        <v>161</v>
      </c>
      <c r="G163">
        <v>161</v>
      </c>
      <c r="H163">
        <v>161</v>
      </c>
      <c r="I163" t="s">
        <v>15</v>
      </c>
      <c r="J163">
        <v>1</v>
      </c>
      <c r="L163" t="s">
        <v>16</v>
      </c>
      <c r="M163">
        <v>59.897373193039002</v>
      </c>
      <c r="N163" t="s">
        <v>17</v>
      </c>
      <c r="O163">
        <v>1</v>
      </c>
      <c r="P163" t="s">
        <v>18</v>
      </c>
      <c r="Q163" t="str">
        <f>+PROPER(IF(MID(Tabla1[[#This Row],[expName]],3,100)="Alegria","Alegría",MID(Tabla1[[#This Row],[expName]],3,100)))</f>
        <v>Tristeza</v>
      </c>
      <c r="R163" t="str">
        <f>+IF(Tabla1[[#This Row],[correct_ans]]="None","Frecuente","Infrecuente")</f>
        <v>Frecuente</v>
      </c>
      <c r="S163">
        <f>+Tabla1[[#This Row],[Respuesta.corr]]*100</f>
        <v>100</v>
      </c>
      <c r="T163" s="3" t="str">
        <f>+IF(OR(Tabla1[[#This Row],[frecuente/infrecuente]]="Frecuente",Tabla1[[#This Row],[Respuesta.rt]]=""),"",Tabla1[[#This Row],[Respuesta.rt]])</f>
        <v/>
      </c>
      <c r="U163" s="3">
        <f>1-Tabla1[[#This Row],[Respuesta.corr]]</f>
        <v>0</v>
      </c>
      <c r="V163" s="3" t="s">
        <v>144</v>
      </c>
      <c r="W163" s="3" t="s">
        <v>146</v>
      </c>
      <c r="X163" s="3" t="str">
        <f>+LEFT(Tabla1[[#This Row],[participant]],LEN(Tabla1[[#This Row],[participant]])-1)</f>
        <v>LMR11M</v>
      </c>
    </row>
    <row r="164" spans="1:24" x14ac:dyDescent="0.55000000000000004">
      <c r="A164" t="s">
        <v>19</v>
      </c>
      <c r="B164" t="s">
        <v>46</v>
      </c>
      <c r="C164" t="s">
        <v>21</v>
      </c>
      <c r="D164">
        <v>1.3</v>
      </c>
      <c r="E164">
        <v>0</v>
      </c>
      <c r="F164">
        <v>162</v>
      </c>
      <c r="G164">
        <v>162</v>
      </c>
      <c r="H164">
        <v>162</v>
      </c>
      <c r="I164" t="s">
        <v>21</v>
      </c>
      <c r="J164">
        <v>1</v>
      </c>
      <c r="K164">
        <v>0.45854543615100002</v>
      </c>
      <c r="L164" t="s">
        <v>16</v>
      </c>
      <c r="M164">
        <v>59.897373193039002</v>
      </c>
      <c r="N164" t="s">
        <v>17</v>
      </c>
      <c r="O164">
        <v>1</v>
      </c>
      <c r="P164" t="s">
        <v>18</v>
      </c>
      <c r="Q164" t="str">
        <f>+PROPER(IF(MID(Tabla1[[#This Row],[expName]],3,100)="Alegria","Alegría",MID(Tabla1[[#This Row],[expName]],3,100)))</f>
        <v>Tristeza</v>
      </c>
      <c r="R164" t="str">
        <f>+IF(Tabla1[[#This Row],[correct_ans]]="None","Frecuente","Infrecuente")</f>
        <v>Infrecuente</v>
      </c>
      <c r="S164">
        <f>+Tabla1[[#This Row],[Respuesta.corr]]*100</f>
        <v>100</v>
      </c>
      <c r="T164" s="3">
        <f>+IF(OR(Tabla1[[#This Row],[frecuente/infrecuente]]="Frecuente",Tabla1[[#This Row],[Respuesta.rt]]=""),"",Tabla1[[#This Row],[Respuesta.rt]])</f>
        <v>0.45854543615100002</v>
      </c>
      <c r="U164" s="3">
        <f>1-Tabla1[[#This Row],[Respuesta.corr]]</f>
        <v>0</v>
      </c>
      <c r="V164" s="3" t="s">
        <v>144</v>
      </c>
      <c r="W164" s="3" t="s">
        <v>146</v>
      </c>
      <c r="X164" s="3" t="str">
        <f>+LEFT(Tabla1[[#This Row],[participant]],LEN(Tabla1[[#This Row],[participant]])-1)</f>
        <v>LMR11M</v>
      </c>
    </row>
    <row r="165" spans="1:24" x14ac:dyDescent="0.55000000000000004">
      <c r="A165" t="s">
        <v>13</v>
      </c>
      <c r="B165" t="s">
        <v>28</v>
      </c>
      <c r="C165" t="s">
        <v>15</v>
      </c>
      <c r="D165">
        <v>1.3</v>
      </c>
      <c r="E165">
        <v>0</v>
      </c>
      <c r="F165">
        <v>163</v>
      </c>
      <c r="G165">
        <v>163</v>
      </c>
      <c r="H165">
        <v>163</v>
      </c>
      <c r="I165" t="s">
        <v>15</v>
      </c>
      <c r="J165">
        <v>1</v>
      </c>
      <c r="L165" t="s">
        <v>16</v>
      </c>
      <c r="M165">
        <v>59.897373193039002</v>
      </c>
      <c r="N165" t="s">
        <v>17</v>
      </c>
      <c r="O165">
        <v>1</v>
      </c>
      <c r="P165" t="s">
        <v>18</v>
      </c>
      <c r="Q165" t="str">
        <f>+PROPER(IF(MID(Tabla1[[#This Row],[expName]],3,100)="Alegria","Alegría",MID(Tabla1[[#This Row],[expName]],3,100)))</f>
        <v>Tristeza</v>
      </c>
      <c r="R165" t="str">
        <f>+IF(Tabla1[[#This Row],[correct_ans]]="None","Frecuente","Infrecuente")</f>
        <v>Frecuente</v>
      </c>
      <c r="S165">
        <f>+Tabla1[[#This Row],[Respuesta.corr]]*100</f>
        <v>100</v>
      </c>
      <c r="T165" s="3" t="str">
        <f>+IF(OR(Tabla1[[#This Row],[frecuente/infrecuente]]="Frecuente",Tabla1[[#This Row],[Respuesta.rt]]=""),"",Tabla1[[#This Row],[Respuesta.rt]])</f>
        <v/>
      </c>
      <c r="U165" s="3">
        <f>1-Tabla1[[#This Row],[Respuesta.corr]]</f>
        <v>0</v>
      </c>
      <c r="V165" s="3" t="s">
        <v>144</v>
      </c>
      <c r="W165" s="3" t="s">
        <v>146</v>
      </c>
      <c r="X165" s="3" t="str">
        <f>+LEFT(Tabla1[[#This Row],[participant]],LEN(Tabla1[[#This Row],[participant]])-1)</f>
        <v>LMR11M</v>
      </c>
    </row>
    <row r="166" spans="1:24" x14ac:dyDescent="0.55000000000000004">
      <c r="A166" t="s">
        <v>13</v>
      </c>
      <c r="B166" t="s">
        <v>48</v>
      </c>
      <c r="C166" t="s">
        <v>15</v>
      </c>
      <c r="D166">
        <v>0.8</v>
      </c>
      <c r="E166">
        <v>0</v>
      </c>
      <c r="F166">
        <v>164</v>
      </c>
      <c r="G166">
        <v>164</v>
      </c>
      <c r="H166">
        <v>164</v>
      </c>
      <c r="I166" t="s">
        <v>15</v>
      </c>
      <c r="J166">
        <v>1</v>
      </c>
      <c r="L166" t="s">
        <v>16</v>
      </c>
      <c r="M166">
        <v>59.897373193039002</v>
      </c>
      <c r="N166" t="s">
        <v>17</v>
      </c>
      <c r="O166">
        <v>1</v>
      </c>
      <c r="P166" t="s">
        <v>18</v>
      </c>
      <c r="Q166" t="str">
        <f>+PROPER(IF(MID(Tabla1[[#This Row],[expName]],3,100)="Alegria","Alegría",MID(Tabla1[[#This Row],[expName]],3,100)))</f>
        <v>Tristeza</v>
      </c>
      <c r="R166" t="str">
        <f>+IF(Tabla1[[#This Row],[correct_ans]]="None","Frecuente","Infrecuente")</f>
        <v>Frecuente</v>
      </c>
      <c r="S166">
        <f>+Tabla1[[#This Row],[Respuesta.corr]]*100</f>
        <v>100</v>
      </c>
      <c r="T166" s="3" t="str">
        <f>+IF(OR(Tabla1[[#This Row],[frecuente/infrecuente]]="Frecuente",Tabla1[[#This Row],[Respuesta.rt]]=""),"",Tabla1[[#This Row],[Respuesta.rt]])</f>
        <v/>
      </c>
      <c r="U166" s="3">
        <f>1-Tabla1[[#This Row],[Respuesta.corr]]</f>
        <v>0</v>
      </c>
      <c r="V166" s="3" t="s">
        <v>144</v>
      </c>
      <c r="W166" s="3" t="s">
        <v>146</v>
      </c>
      <c r="X166" s="3" t="str">
        <f>+LEFT(Tabla1[[#This Row],[participant]],LEN(Tabla1[[#This Row],[participant]])-1)</f>
        <v>LMR11M</v>
      </c>
    </row>
    <row r="167" spans="1:24" x14ac:dyDescent="0.55000000000000004">
      <c r="A167" t="s">
        <v>19</v>
      </c>
      <c r="B167" t="s">
        <v>51</v>
      </c>
      <c r="C167" t="s">
        <v>21</v>
      </c>
      <c r="D167">
        <v>0.8</v>
      </c>
      <c r="E167">
        <v>0</v>
      </c>
      <c r="F167">
        <v>165</v>
      </c>
      <c r="G167">
        <v>165</v>
      </c>
      <c r="H167">
        <v>165</v>
      </c>
      <c r="I167" t="s">
        <v>21</v>
      </c>
      <c r="J167">
        <v>1</v>
      </c>
      <c r="K167">
        <v>0.50440627010500005</v>
      </c>
      <c r="L167" t="s">
        <v>16</v>
      </c>
      <c r="M167">
        <v>59.897373193039002</v>
      </c>
      <c r="N167" t="s">
        <v>17</v>
      </c>
      <c r="O167">
        <v>1</v>
      </c>
      <c r="P167" t="s">
        <v>18</v>
      </c>
      <c r="Q167" t="str">
        <f>+PROPER(IF(MID(Tabla1[[#This Row],[expName]],3,100)="Alegria","Alegría",MID(Tabla1[[#This Row],[expName]],3,100)))</f>
        <v>Tristeza</v>
      </c>
      <c r="R167" t="str">
        <f>+IF(Tabla1[[#This Row],[correct_ans]]="None","Frecuente","Infrecuente")</f>
        <v>Infrecuente</v>
      </c>
      <c r="S167">
        <f>+Tabla1[[#This Row],[Respuesta.corr]]*100</f>
        <v>100</v>
      </c>
      <c r="T167" s="3">
        <f>+IF(OR(Tabla1[[#This Row],[frecuente/infrecuente]]="Frecuente",Tabla1[[#This Row],[Respuesta.rt]]=""),"",Tabla1[[#This Row],[Respuesta.rt]])</f>
        <v>0.50440627010500005</v>
      </c>
      <c r="U167" s="3">
        <f>1-Tabla1[[#This Row],[Respuesta.corr]]</f>
        <v>0</v>
      </c>
      <c r="V167" s="3" t="s">
        <v>144</v>
      </c>
      <c r="W167" s="3" t="s">
        <v>146</v>
      </c>
      <c r="X167" s="3" t="str">
        <f>+LEFT(Tabla1[[#This Row],[participant]],LEN(Tabla1[[#This Row],[participant]])-1)</f>
        <v>LMR11M</v>
      </c>
    </row>
    <row r="168" spans="1:24" x14ac:dyDescent="0.55000000000000004">
      <c r="A168" t="s">
        <v>13</v>
      </c>
      <c r="B168" t="s">
        <v>29</v>
      </c>
      <c r="C168" t="s">
        <v>15</v>
      </c>
      <c r="D168">
        <v>0.8</v>
      </c>
      <c r="E168">
        <v>0</v>
      </c>
      <c r="F168">
        <v>166</v>
      </c>
      <c r="G168">
        <v>166</v>
      </c>
      <c r="H168">
        <v>166</v>
      </c>
      <c r="I168" t="s">
        <v>15</v>
      </c>
      <c r="J168">
        <v>1</v>
      </c>
      <c r="L168" t="s">
        <v>16</v>
      </c>
      <c r="M168">
        <v>59.897373193039002</v>
      </c>
      <c r="N168" t="s">
        <v>17</v>
      </c>
      <c r="O168">
        <v>1</v>
      </c>
      <c r="P168" t="s">
        <v>18</v>
      </c>
      <c r="Q168" t="str">
        <f>+PROPER(IF(MID(Tabla1[[#This Row],[expName]],3,100)="Alegria","Alegría",MID(Tabla1[[#This Row],[expName]],3,100)))</f>
        <v>Tristeza</v>
      </c>
      <c r="R168" t="str">
        <f>+IF(Tabla1[[#This Row],[correct_ans]]="None","Frecuente","Infrecuente")</f>
        <v>Frecuente</v>
      </c>
      <c r="S168">
        <f>+Tabla1[[#This Row],[Respuesta.corr]]*100</f>
        <v>100</v>
      </c>
      <c r="T168" s="3" t="str">
        <f>+IF(OR(Tabla1[[#This Row],[frecuente/infrecuente]]="Frecuente",Tabla1[[#This Row],[Respuesta.rt]]=""),"",Tabla1[[#This Row],[Respuesta.rt]])</f>
        <v/>
      </c>
      <c r="U168" s="3">
        <f>1-Tabla1[[#This Row],[Respuesta.corr]]</f>
        <v>0</v>
      </c>
      <c r="V168" s="3" t="s">
        <v>144</v>
      </c>
      <c r="W168" s="3" t="s">
        <v>146</v>
      </c>
      <c r="X168" s="3" t="str">
        <f>+LEFT(Tabla1[[#This Row],[participant]],LEN(Tabla1[[#This Row],[participant]])-1)</f>
        <v>LMR11M</v>
      </c>
    </row>
    <row r="169" spans="1:24" x14ac:dyDescent="0.55000000000000004">
      <c r="A169" t="s">
        <v>19</v>
      </c>
      <c r="B169" t="s">
        <v>49</v>
      </c>
      <c r="C169" t="s">
        <v>21</v>
      </c>
      <c r="D169">
        <v>1.3</v>
      </c>
      <c r="E169">
        <v>0</v>
      </c>
      <c r="F169">
        <v>167</v>
      </c>
      <c r="G169">
        <v>167</v>
      </c>
      <c r="H169">
        <v>167</v>
      </c>
      <c r="I169" t="s">
        <v>21</v>
      </c>
      <c r="J169">
        <v>1</v>
      </c>
      <c r="K169">
        <v>0.79151457361900002</v>
      </c>
      <c r="L169" t="s">
        <v>16</v>
      </c>
      <c r="M169">
        <v>59.897373193039002</v>
      </c>
      <c r="N169" t="s">
        <v>17</v>
      </c>
      <c r="O169">
        <v>1</v>
      </c>
      <c r="P169" t="s">
        <v>18</v>
      </c>
      <c r="Q169" t="str">
        <f>+PROPER(IF(MID(Tabla1[[#This Row],[expName]],3,100)="Alegria","Alegría",MID(Tabla1[[#This Row],[expName]],3,100)))</f>
        <v>Tristeza</v>
      </c>
      <c r="R169" t="str">
        <f>+IF(Tabla1[[#This Row],[correct_ans]]="None","Frecuente","Infrecuente")</f>
        <v>Infrecuente</v>
      </c>
      <c r="S169">
        <f>+Tabla1[[#This Row],[Respuesta.corr]]*100</f>
        <v>100</v>
      </c>
      <c r="T169" s="3">
        <f>+IF(OR(Tabla1[[#This Row],[frecuente/infrecuente]]="Frecuente",Tabla1[[#This Row],[Respuesta.rt]]=""),"",Tabla1[[#This Row],[Respuesta.rt]])</f>
        <v>0.79151457361900002</v>
      </c>
      <c r="U169" s="3">
        <f>1-Tabla1[[#This Row],[Respuesta.corr]]</f>
        <v>0</v>
      </c>
      <c r="V169" s="3" t="s">
        <v>144</v>
      </c>
      <c r="W169" s="3" t="s">
        <v>146</v>
      </c>
      <c r="X169" s="3" t="str">
        <f>+LEFT(Tabla1[[#This Row],[participant]],LEN(Tabla1[[#This Row],[participant]])-1)</f>
        <v>LMR11M</v>
      </c>
    </row>
    <row r="170" spans="1:24" x14ac:dyDescent="0.55000000000000004">
      <c r="A170" t="s">
        <v>13</v>
      </c>
      <c r="B170" t="s">
        <v>40</v>
      </c>
      <c r="C170" t="s">
        <v>15</v>
      </c>
      <c r="D170">
        <v>0.8</v>
      </c>
      <c r="E170">
        <v>0</v>
      </c>
      <c r="F170">
        <v>168</v>
      </c>
      <c r="G170">
        <v>168</v>
      </c>
      <c r="H170">
        <v>168</v>
      </c>
      <c r="I170" t="s">
        <v>15</v>
      </c>
      <c r="J170">
        <v>1</v>
      </c>
      <c r="L170" t="s">
        <v>16</v>
      </c>
      <c r="M170">
        <v>59.897373193039002</v>
      </c>
      <c r="N170" t="s">
        <v>17</v>
      </c>
      <c r="O170">
        <v>1</v>
      </c>
      <c r="P170" t="s">
        <v>18</v>
      </c>
      <c r="Q170" t="str">
        <f>+PROPER(IF(MID(Tabla1[[#This Row],[expName]],3,100)="Alegria","Alegría",MID(Tabla1[[#This Row],[expName]],3,100)))</f>
        <v>Tristeza</v>
      </c>
      <c r="R170" t="str">
        <f>+IF(Tabla1[[#This Row],[correct_ans]]="None","Frecuente","Infrecuente")</f>
        <v>Frecuente</v>
      </c>
      <c r="S170">
        <f>+Tabla1[[#This Row],[Respuesta.corr]]*100</f>
        <v>100</v>
      </c>
      <c r="T170" s="3" t="str">
        <f>+IF(OR(Tabla1[[#This Row],[frecuente/infrecuente]]="Frecuente",Tabla1[[#This Row],[Respuesta.rt]]=""),"",Tabla1[[#This Row],[Respuesta.rt]])</f>
        <v/>
      </c>
      <c r="U170" s="3">
        <f>1-Tabla1[[#This Row],[Respuesta.corr]]</f>
        <v>0</v>
      </c>
      <c r="V170" s="3" t="s">
        <v>144</v>
      </c>
      <c r="W170" s="3" t="s">
        <v>146</v>
      </c>
      <c r="X170" s="3" t="str">
        <f>+LEFT(Tabla1[[#This Row],[participant]],LEN(Tabla1[[#This Row],[participant]])-1)</f>
        <v>LMR11M</v>
      </c>
    </row>
    <row r="171" spans="1:24" x14ac:dyDescent="0.55000000000000004">
      <c r="A171" t="s">
        <v>13</v>
      </c>
      <c r="B171" t="s">
        <v>42</v>
      </c>
      <c r="C171" t="s">
        <v>15</v>
      </c>
      <c r="D171">
        <v>1.3</v>
      </c>
      <c r="E171">
        <v>0</v>
      </c>
      <c r="F171">
        <v>169</v>
      </c>
      <c r="G171">
        <v>169</v>
      </c>
      <c r="H171">
        <v>169</v>
      </c>
      <c r="I171" t="s">
        <v>15</v>
      </c>
      <c r="J171">
        <v>1</v>
      </c>
      <c r="L171" t="s">
        <v>16</v>
      </c>
      <c r="M171">
        <v>59.897373193039002</v>
      </c>
      <c r="N171" t="s">
        <v>17</v>
      </c>
      <c r="O171">
        <v>1</v>
      </c>
      <c r="P171" t="s">
        <v>18</v>
      </c>
      <c r="Q171" t="str">
        <f>+PROPER(IF(MID(Tabla1[[#This Row],[expName]],3,100)="Alegria","Alegría",MID(Tabla1[[#This Row],[expName]],3,100)))</f>
        <v>Tristeza</v>
      </c>
      <c r="R171" t="str">
        <f>+IF(Tabla1[[#This Row],[correct_ans]]="None","Frecuente","Infrecuente")</f>
        <v>Frecuente</v>
      </c>
      <c r="S171">
        <f>+Tabla1[[#This Row],[Respuesta.corr]]*100</f>
        <v>100</v>
      </c>
      <c r="T171" s="3" t="str">
        <f>+IF(OR(Tabla1[[#This Row],[frecuente/infrecuente]]="Frecuente",Tabla1[[#This Row],[Respuesta.rt]]=""),"",Tabla1[[#This Row],[Respuesta.rt]])</f>
        <v/>
      </c>
      <c r="U171" s="3">
        <f>1-Tabla1[[#This Row],[Respuesta.corr]]</f>
        <v>0</v>
      </c>
      <c r="V171" s="3" t="s">
        <v>144</v>
      </c>
      <c r="W171" s="3" t="s">
        <v>146</v>
      </c>
      <c r="X171" s="3" t="str">
        <f>+LEFT(Tabla1[[#This Row],[participant]],LEN(Tabla1[[#This Row],[participant]])-1)</f>
        <v>LMR11M</v>
      </c>
    </row>
    <row r="172" spans="1:24" x14ac:dyDescent="0.55000000000000004">
      <c r="A172" t="s">
        <v>13</v>
      </c>
      <c r="B172" t="s">
        <v>41</v>
      </c>
      <c r="C172" t="s">
        <v>15</v>
      </c>
      <c r="D172">
        <v>0.8</v>
      </c>
      <c r="E172">
        <v>0</v>
      </c>
      <c r="F172">
        <v>170</v>
      </c>
      <c r="G172">
        <v>170</v>
      </c>
      <c r="H172">
        <v>170</v>
      </c>
      <c r="I172" t="s">
        <v>15</v>
      </c>
      <c r="J172">
        <v>1</v>
      </c>
      <c r="L172" t="s">
        <v>16</v>
      </c>
      <c r="M172">
        <v>59.897373193039002</v>
      </c>
      <c r="N172" t="s">
        <v>17</v>
      </c>
      <c r="O172">
        <v>1</v>
      </c>
      <c r="P172" t="s">
        <v>18</v>
      </c>
      <c r="Q172" t="str">
        <f>+PROPER(IF(MID(Tabla1[[#This Row],[expName]],3,100)="Alegria","Alegría",MID(Tabla1[[#This Row],[expName]],3,100)))</f>
        <v>Tristeza</v>
      </c>
      <c r="R172" t="str">
        <f>+IF(Tabla1[[#This Row],[correct_ans]]="None","Frecuente","Infrecuente")</f>
        <v>Frecuente</v>
      </c>
      <c r="S172">
        <f>+Tabla1[[#This Row],[Respuesta.corr]]*100</f>
        <v>100</v>
      </c>
      <c r="T172" s="3" t="str">
        <f>+IF(OR(Tabla1[[#This Row],[frecuente/infrecuente]]="Frecuente",Tabla1[[#This Row],[Respuesta.rt]]=""),"",Tabla1[[#This Row],[Respuesta.rt]])</f>
        <v/>
      </c>
      <c r="U172" s="3">
        <f>1-Tabla1[[#This Row],[Respuesta.corr]]</f>
        <v>0</v>
      </c>
      <c r="V172" s="3" t="s">
        <v>144</v>
      </c>
      <c r="W172" s="3" t="s">
        <v>146</v>
      </c>
      <c r="X172" s="3" t="str">
        <f>+LEFT(Tabla1[[#This Row],[participant]],LEN(Tabla1[[#This Row],[participant]])-1)</f>
        <v>LMR11M</v>
      </c>
    </row>
    <row r="173" spans="1:24" x14ac:dyDescent="0.55000000000000004">
      <c r="A173" t="s">
        <v>19</v>
      </c>
      <c r="B173" t="s">
        <v>51</v>
      </c>
      <c r="C173" t="s">
        <v>21</v>
      </c>
      <c r="D173">
        <v>0.8</v>
      </c>
      <c r="E173">
        <v>0</v>
      </c>
      <c r="F173">
        <v>171</v>
      </c>
      <c r="G173">
        <v>171</v>
      </c>
      <c r="H173">
        <v>171</v>
      </c>
      <c r="I173" t="s">
        <v>21</v>
      </c>
      <c r="J173">
        <v>1</v>
      </c>
      <c r="K173">
        <v>0.65769752254699998</v>
      </c>
      <c r="L173" t="s">
        <v>16</v>
      </c>
      <c r="M173">
        <v>59.897373193039002</v>
      </c>
      <c r="N173" t="s">
        <v>17</v>
      </c>
      <c r="O173">
        <v>1</v>
      </c>
      <c r="P173" t="s">
        <v>18</v>
      </c>
      <c r="Q173" t="str">
        <f>+PROPER(IF(MID(Tabla1[[#This Row],[expName]],3,100)="Alegria","Alegría",MID(Tabla1[[#This Row],[expName]],3,100)))</f>
        <v>Tristeza</v>
      </c>
      <c r="R173" t="str">
        <f>+IF(Tabla1[[#This Row],[correct_ans]]="None","Frecuente","Infrecuente")</f>
        <v>Infrecuente</v>
      </c>
      <c r="S173">
        <f>+Tabla1[[#This Row],[Respuesta.corr]]*100</f>
        <v>100</v>
      </c>
      <c r="T173" s="3">
        <f>+IF(OR(Tabla1[[#This Row],[frecuente/infrecuente]]="Frecuente",Tabla1[[#This Row],[Respuesta.rt]]=""),"",Tabla1[[#This Row],[Respuesta.rt]])</f>
        <v>0.65769752254699998</v>
      </c>
      <c r="U173" s="3">
        <f>1-Tabla1[[#This Row],[Respuesta.corr]]</f>
        <v>0</v>
      </c>
      <c r="V173" s="3" t="s">
        <v>144</v>
      </c>
      <c r="W173" s="3" t="s">
        <v>146</v>
      </c>
      <c r="X173" s="3" t="str">
        <f>+LEFT(Tabla1[[#This Row],[participant]],LEN(Tabla1[[#This Row],[participant]])-1)</f>
        <v>LMR11M</v>
      </c>
    </row>
    <row r="174" spans="1:24" x14ac:dyDescent="0.55000000000000004">
      <c r="A174" t="s">
        <v>13</v>
      </c>
      <c r="B174" t="s">
        <v>45</v>
      </c>
      <c r="C174" t="s">
        <v>15</v>
      </c>
      <c r="D174">
        <v>0.8</v>
      </c>
      <c r="E174">
        <v>0</v>
      </c>
      <c r="F174">
        <v>172</v>
      </c>
      <c r="G174">
        <v>172</v>
      </c>
      <c r="H174">
        <v>172</v>
      </c>
      <c r="I174" t="s">
        <v>15</v>
      </c>
      <c r="J174">
        <v>1</v>
      </c>
      <c r="L174" t="s">
        <v>16</v>
      </c>
      <c r="M174">
        <v>59.897373193039002</v>
      </c>
      <c r="N174" t="s">
        <v>17</v>
      </c>
      <c r="O174">
        <v>1</v>
      </c>
      <c r="P174" t="s">
        <v>18</v>
      </c>
      <c r="Q174" t="str">
        <f>+PROPER(IF(MID(Tabla1[[#This Row],[expName]],3,100)="Alegria","Alegría",MID(Tabla1[[#This Row],[expName]],3,100)))</f>
        <v>Tristeza</v>
      </c>
      <c r="R174" t="str">
        <f>+IF(Tabla1[[#This Row],[correct_ans]]="None","Frecuente","Infrecuente")</f>
        <v>Frecuente</v>
      </c>
      <c r="S174">
        <f>+Tabla1[[#This Row],[Respuesta.corr]]*100</f>
        <v>100</v>
      </c>
      <c r="T174" s="3" t="str">
        <f>+IF(OR(Tabla1[[#This Row],[frecuente/infrecuente]]="Frecuente",Tabla1[[#This Row],[Respuesta.rt]]=""),"",Tabla1[[#This Row],[Respuesta.rt]])</f>
        <v/>
      </c>
      <c r="U174" s="3">
        <f>1-Tabla1[[#This Row],[Respuesta.corr]]</f>
        <v>0</v>
      </c>
      <c r="V174" s="3" t="s">
        <v>144</v>
      </c>
      <c r="W174" s="3" t="s">
        <v>146</v>
      </c>
      <c r="X174" s="3" t="str">
        <f>+LEFT(Tabla1[[#This Row],[participant]],LEN(Tabla1[[#This Row],[participant]])-1)</f>
        <v>LMR11M</v>
      </c>
    </row>
    <row r="175" spans="1:24" x14ac:dyDescent="0.55000000000000004">
      <c r="A175" t="s">
        <v>13</v>
      </c>
      <c r="B175" t="s">
        <v>28</v>
      </c>
      <c r="C175" t="s">
        <v>15</v>
      </c>
      <c r="D175">
        <v>1.3</v>
      </c>
      <c r="E175">
        <v>0</v>
      </c>
      <c r="F175">
        <v>173</v>
      </c>
      <c r="G175">
        <v>173</v>
      </c>
      <c r="H175">
        <v>173</v>
      </c>
      <c r="I175" t="s">
        <v>15</v>
      </c>
      <c r="J175">
        <v>1</v>
      </c>
      <c r="L175" t="s">
        <v>16</v>
      </c>
      <c r="M175">
        <v>59.897373193039002</v>
      </c>
      <c r="N175" t="s">
        <v>17</v>
      </c>
      <c r="O175">
        <v>1</v>
      </c>
      <c r="P175" t="s">
        <v>18</v>
      </c>
      <c r="Q175" t="str">
        <f>+PROPER(IF(MID(Tabla1[[#This Row],[expName]],3,100)="Alegria","Alegría",MID(Tabla1[[#This Row],[expName]],3,100)))</f>
        <v>Tristeza</v>
      </c>
      <c r="R175" t="str">
        <f>+IF(Tabla1[[#This Row],[correct_ans]]="None","Frecuente","Infrecuente")</f>
        <v>Frecuente</v>
      </c>
      <c r="S175">
        <f>+Tabla1[[#This Row],[Respuesta.corr]]*100</f>
        <v>100</v>
      </c>
      <c r="T175" s="3" t="str">
        <f>+IF(OR(Tabla1[[#This Row],[frecuente/infrecuente]]="Frecuente",Tabla1[[#This Row],[Respuesta.rt]]=""),"",Tabla1[[#This Row],[Respuesta.rt]])</f>
        <v/>
      </c>
      <c r="U175" s="3">
        <f>1-Tabla1[[#This Row],[Respuesta.corr]]</f>
        <v>0</v>
      </c>
      <c r="V175" s="3" t="s">
        <v>144</v>
      </c>
      <c r="W175" s="3" t="s">
        <v>146</v>
      </c>
      <c r="X175" s="3" t="str">
        <f>+LEFT(Tabla1[[#This Row],[participant]],LEN(Tabla1[[#This Row],[participant]])-1)</f>
        <v>LMR11M</v>
      </c>
    </row>
    <row r="176" spans="1:24" x14ac:dyDescent="0.55000000000000004">
      <c r="A176" t="s">
        <v>19</v>
      </c>
      <c r="B176" t="s">
        <v>49</v>
      </c>
      <c r="C176" t="s">
        <v>21</v>
      </c>
      <c r="D176">
        <v>0.8</v>
      </c>
      <c r="E176">
        <v>0</v>
      </c>
      <c r="F176">
        <v>174</v>
      </c>
      <c r="G176">
        <v>174</v>
      </c>
      <c r="H176">
        <v>174</v>
      </c>
      <c r="I176" t="s">
        <v>21</v>
      </c>
      <c r="J176">
        <v>1</v>
      </c>
      <c r="K176">
        <v>0.77533667394899997</v>
      </c>
      <c r="L176" t="s">
        <v>16</v>
      </c>
      <c r="M176">
        <v>59.897373193039002</v>
      </c>
      <c r="N176" t="s">
        <v>17</v>
      </c>
      <c r="O176">
        <v>1</v>
      </c>
      <c r="P176" t="s">
        <v>18</v>
      </c>
      <c r="Q176" t="str">
        <f>+PROPER(IF(MID(Tabla1[[#This Row],[expName]],3,100)="Alegria","Alegría",MID(Tabla1[[#This Row],[expName]],3,100)))</f>
        <v>Tristeza</v>
      </c>
      <c r="R176" t="str">
        <f>+IF(Tabla1[[#This Row],[correct_ans]]="None","Frecuente","Infrecuente")</f>
        <v>Infrecuente</v>
      </c>
      <c r="S176">
        <f>+Tabla1[[#This Row],[Respuesta.corr]]*100</f>
        <v>100</v>
      </c>
      <c r="T176" s="3">
        <f>+IF(OR(Tabla1[[#This Row],[frecuente/infrecuente]]="Frecuente",Tabla1[[#This Row],[Respuesta.rt]]=""),"",Tabla1[[#This Row],[Respuesta.rt]])</f>
        <v>0.77533667394899997</v>
      </c>
      <c r="U176" s="3">
        <f>1-Tabla1[[#This Row],[Respuesta.corr]]</f>
        <v>0</v>
      </c>
      <c r="V176" s="3" t="s">
        <v>144</v>
      </c>
      <c r="W176" s="3" t="s">
        <v>146</v>
      </c>
      <c r="X176" s="3" t="str">
        <f>+LEFT(Tabla1[[#This Row],[participant]],LEN(Tabla1[[#This Row],[participant]])-1)</f>
        <v>LMR11M</v>
      </c>
    </row>
    <row r="177" spans="1:24" x14ac:dyDescent="0.55000000000000004">
      <c r="A177" t="s">
        <v>13</v>
      </c>
      <c r="B177" t="s">
        <v>48</v>
      </c>
      <c r="C177" t="s">
        <v>15</v>
      </c>
      <c r="D177">
        <v>1.3</v>
      </c>
      <c r="E177">
        <v>0</v>
      </c>
      <c r="F177">
        <v>175</v>
      </c>
      <c r="G177">
        <v>175</v>
      </c>
      <c r="H177">
        <v>175</v>
      </c>
      <c r="I177" t="s">
        <v>15</v>
      </c>
      <c r="J177">
        <v>1</v>
      </c>
      <c r="L177" t="s">
        <v>16</v>
      </c>
      <c r="M177">
        <v>59.897373193039002</v>
      </c>
      <c r="N177" t="s">
        <v>17</v>
      </c>
      <c r="O177">
        <v>1</v>
      </c>
      <c r="P177" t="s">
        <v>18</v>
      </c>
      <c r="Q177" t="str">
        <f>+PROPER(IF(MID(Tabla1[[#This Row],[expName]],3,100)="Alegria","Alegría",MID(Tabla1[[#This Row],[expName]],3,100)))</f>
        <v>Tristeza</v>
      </c>
      <c r="R177" t="str">
        <f>+IF(Tabla1[[#This Row],[correct_ans]]="None","Frecuente","Infrecuente")</f>
        <v>Frecuente</v>
      </c>
      <c r="S177">
        <f>+Tabla1[[#This Row],[Respuesta.corr]]*100</f>
        <v>100</v>
      </c>
      <c r="T177" s="3" t="str">
        <f>+IF(OR(Tabla1[[#This Row],[frecuente/infrecuente]]="Frecuente",Tabla1[[#This Row],[Respuesta.rt]]=""),"",Tabla1[[#This Row],[Respuesta.rt]])</f>
        <v/>
      </c>
      <c r="U177" s="3">
        <f>1-Tabla1[[#This Row],[Respuesta.corr]]</f>
        <v>0</v>
      </c>
      <c r="V177" s="3" t="s">
        <v>144</v>
      </c>
      <c r="W177" s="3" t="s">
        <v>146</v>
      </c>
      <c r="X177" s="3" t="str">
        <f>+LEFT(Tabla1[[#This Row],[participant]],LEN(Tabla1[[#This Row],[participant]])-1)</f>
        <v>LMR11M</v>
      </c>
    </row>
    <row r="178" spans="1:24" x14ac:dyDescent="0.55000000000000004">
      <c r="A178" t="s">
        <v>19</v>
      </c>
      <c r="B178" t="s">
        <v>51</v>
      </c>
      <c r="C178" t="s">
        <v>21</v>
      </c>
      <c r="D178">
        <v>0.8</v>
      </c>
      <c r="E178">
        <v>0</v>
      </c>
      <c r="F178">
        <v>176</v>
      </c>
      <c r="G178">
        <v>176</v>
      </c>
      <c r="H178">
        <v>176</v>
      </c>
      <c r="I178" t="s">
        <v>21</v>
      </c>
      <c r="J178">
        <v>1</v>
      </c>
      <c r="K178">
        <v>0.64082798222100001</v>
      </c>
      <c r="L178" t="s">
        <v>16</v>
      </c>
      <c r="M178">
        <v>59.897373193039002</v>
      </c>
      <c r="N178" t="s">
        <v>17</v>
      </c>
      <c r="O178">
        <v>1</v>
      </c>
      <c r="P178" t="s">
        <v>18</v>
      </c>
      <c r="Q178" t="str">
        <f>+PROPER(IF(MID(Tabla1[[#This Row],[expName]],3,100)="Alegria","Alegría",MID(Tabla1[[#This Row],[expName]],3,100)))</f>
        <v>Tristeza</v>
      </c>
      <c r="R178" t="str">
        <f>+IF(Tabla1[[#This Row],[correct_ans]]="None","Frecuente","Infrecuente")</f>
        <v>Infrecuente</v>
      </c>
      <c r="S178">
        <f>+Tabla1[[#This Row],[Respuesta.corr]]*100</f>
        <v>100</v>
      </c>
      <c r="T178" s="3">
        <f>+IF(OR(Tabla1[[#This Row],[frecuente/infrecuente]]="Frecuente",Tabla1[[#This Row],[Respuesta.rt]]=""),"",Tabla1[[#This Row],[Respuesta.rt]])</f>
        <v>0.64082798222100001</v>
      </c>
      <c r="U178" s="3">
        <f>1-Tabla1[[#This Row],[Respuesta.corr]]</f>
        <v>0</v>
      </c>
      <c r="V178" s="3" t="s">
        <v>144</v>
      </c>
      <c r="W178" s="3" t="s">
        <v>146</v>
      </c>
      <c r="X178" s="3" t="str">
        <f>+LEFT(Tabla1[[#This Row],[participant]],LEN(Tabla1[[#This Row],[participant]])-1)</f>
        <v>LMR11M</v>
      </c>
    </row>
    <row r="179" spans="1:24" x14ac:dyDescent="0.55000000000000004">
      <c r="A179" t="s">
        <v>13</v>
      </c>
      <c r="B179" t="s">
        <v>23</v>
      </c>
      <c r="C179" t="s">
        <v>15</v>
      </c>
      <c r="D179">
        <v>0.8</v>
      </c>
      <c r="E179">
        <v>0</v>
      </c>
      <c r="F179">
        <v>177</v>
      </c>
      <c r="G179">
        <v>177</v>
      </c>
      <c r="H179">
        <v>177</v>
      </c>
      <c r="I179" t="s">
        <v>15</v>
      </c>
      <c r="J179">
        <v>1</v>
      </c>
      <c r="L179" t="s">
        <v>16</v>
      </c>
      <c r="M179">
        <v>59.897373193039002</v>
      </c>
      <c r="N179" t="s">
        <v>17</v>
      </c>
      <c r="O179">
        <v>1</v>
      </c>
      <c r="P179" t="s">
        <v>18</v>
      </c>
      <c r="Q179" t="str">
        <f>+PROPER(IF(MID(Tabla1[[#This Row],[expName]],3,100)="Alegria","Alegría",MID(Tabla1[[#This Row],[expName]],3,100)))</f>
        <v>Tristeza</v>
      </c>
      <c r="R179" t="str">
        <f>+IF(Tabla1[[#This Row],[correct_ans]]="None","Frecuente","Infrecuente")</f>
        <v>Frecuente</v>
      </c>
      <c r="S179">
        <f>+Tabla1[[#This Row],[Respuesta.corr]]*100</f>
        <v>100</v>
      </c>
      <c r="T179" s="3" t="str">
        <f>+IF(OR(Tabla1[[#This Row],[frecuente/infrecuente]]="Frecuente",Tabla1[[#This Row],[Respuesta.rt]]=""),"",Tabla1[[#This Row],[Respuesta.rt]])</f>
        <v/>
      </c>
      <c r="U179" s="3">
        <f>1-Tabla1[[#This Row],[Respuesta.corr]]</f>
        <v>0</v>
      </c>
      <c r="V179" s="3" t="s">
        <v>144</v>
      </c>
      <c r="W179" s="3" t="s">
        <v>146</v>
      </c>
      <c r="X179" s="3" t="str">
        <f>+LEFT(Tabla1[[#This Row],[participant]],LEN(Tabla1[[#This Row],[participant]])-1)</f>
        <v>LMR11M</v>
      </c>
    </row>
    <row r="180" spans="1:24" x14ac:dyDescent="0.55000000000000004">
      <c r="A180" t="s">
        <v>19</v>
      </c>
      <c r="B180" t="s">
        <v>39</v>
      </c>
      <c r="C180" t="s">
        <v>21</v>
      </c>
      <c r="D180">
        <v>1.3</v>
      </c>
      <c r="E180">
        <v>0</v>
      </c>
      <c r="F180">
        <v>178</v>
      </c>
      <c r="G180">
        <v>178</v>
      </c>
      <c r="H180">
        <v>178</v>
      </c>
      <c r="I180" t="s">
        <v>21</v>
      </c>
      <c r="J180">
        <v>1</v>
      </c>
      <c r="K180">
        <v>0.60943399043799995</v>
      </c>
      <c r="L180" t="s">
        <v>16</v>
      </c>
      <c r="M180">
        <v>59.897373193039002</v>
      </c>
      <c r="N180" t="s">
        <v>17</v>
      </c>
      <c r="O180">
        <v>1</v>
      </c>
      <c r="P180" t="s">
        <v>18</v>
      </c>
      <c r="Q180" t="str">
        <f>+PROPER(IF(MID(Tabla1[[#This Row],[expName]],3,100)="Alegria","Alegría",MID(Tabla1[[#This Row],[expName]],3,100)))</f>
        <v>Tristeza</v>
      </c>
      <c r="R180" t="str">
        <f>+IF(Tabla1[[#This Row],[correct_ans]]="None","Frecuente","Infrecuente")</f>
        <v>Infrecuente</v>
      </c>
      <c r="S180">
        <f>+Tabla1[[#This Row],[Respuesta.corr]]*100</f>
        <v>100</v>
      </c>
      <c r="T180" s="3">
        <f>+IF(OR(Tabla1[[#This Row],[frecuente/infrecuente]]="Frecuente",Tabla1[[#This Row],[Respuesta.rt]]=""),"",Tabla1[[#This Row],[Respuesta.rt]])</f>
        <v>0.60943399043799995</v>
      </c>
      <c r="U180" s="3">
        <f>1-Tabla1[[#This Row],[Respuesta.corr]]</f>
        <v>0</v>
      </c>
      <c r="V180" s="3" t="s">
        <v>144</v>
      </c>
      <c r="W180" s="3" t="s">
        <v>146</v>
      </c>
      <c r="X180" s="3" t="str">
        <f>+LEFT(Tabla1[[#This Row],[participant]],LEN(Tabla1[[#This Row],[participant]])-1)</f>
        <v>LMR11M</v>
      </c>
    </row>
    <row r="181" spans="1:24" x14ac:dyDescent="0.55000000000000004">
      <c r="A181" t="s">
        <v>13</v>
      </c>
      <c r="B181" t="s">
        <v>34</v>
      </c>
      <c r="C181" t="s">
        <v>15</v>
      </c>
      <c r="D181">
        <v>1.3</v>
      </c>
      <c r="E181">
        <v>0</v>
      </c>
      <c r="F181">
        <v>179</v>
      </c>
      <c r="G181">
        <v>179</v>
      </c>
      <c r="H181">
        <v>179</v>
      </c>
      <c r="I181" t="s">
        <v>15</v>
      </c>
      <c r="J181">
        <v>1</v>
      </c>
      <c r="L181" t="s">
        <v>16</v>
      </c>
      <c r="M181">
        <v>59.897373193039002</v>
      </c>
      <c r="N181" t="s">
        <v>17</v>
      </c>
      <c r="O181">
        <v>1</v>
      </c>
      <c r="P181" t="s">
        <v>18</v>
      </c>
      <c r="Q181" t="str">
        <f>+PROPER(IF(MID(Tabla1[[#This Row],[expName]],3,100)="Alegria","Alegría",MID(Tabla1[[#This Row],[expName]],3,100)))</f>
        <v>Tristeza</v>
      </c>
      <c r="R181" t="str">
        <f>+IF(Tabla1[[#This Row],[correct_ans]]="None","Frecuente","Infrecuente")</f>
        <v>Frecuente</v>
      </c>
      <c r="S181">
        <f>+Tabla1[[#This Row],[Respuesta.corr]]*100</f>
        <v>100</v>
      </c>
      <c r="T181" s="3" t="str">
        <f>+IF(OR(Tabla1[[#This Row],[frecuente/infrecuente]]="Frecuente",Tabla1[[#This Row],[Respuesta.rt]]=""),"",Tabla1[[#This Row],[Respuesta.rt]])</f>
        <v/>
      </c>
      <c r="U181" s="3">
        <f>1-Tabla1[[#This Row],[Respuesta.corr]]</f>
        <v>0</v>
      </c>
      <c r="V181" s="3" t="s">
        <v>144</v>
      </c>
      <c r="W181" s="3" t="s">
        <v>146</v>
      </c>
      <c r="X181" s="3" t="str">
        <f>+LEFT(Tabla1[[#This Row],[participant]],LEN(Tabla1[[#This Row],[participant]])-1)</f>
        <v>LMR11M</v>
      </c>
    </row>
    <row r="182" spans="1:24" x14ac:dyDescent="0.55000000000000004">
      <c r="A182" t="s">
        <v>13</v>
      </c>
      <c r="B182" t="s">
        <v>35</v>
      </c>
      <c r="C182" t="s">
        <v>15</v>
      </c>
      <c r="D182">
        <v>0.8</v>
      </c>
      <c r="E182">
        <v>0</v>
      </c>
      <c r="F182">
        <v>180</v>
      </c>
      <c r="G182">
        <v>180</v>
      </c>
      <c r="H182">
        <v>180</v>
      </c>
      <c r="I182" t="s">
        <v>15</v>
      </c>
      <c r="J182">
        <v>1</v>
      </c>
      <c r="L182" t="s">
        <v>16</v>
      </c>
      <c r="M182">
        <v>59.897373193039002</v>
      </c>
      <c r="N182" t="s">
        <v>17</v>
      </c>
      <c r="O182">
        <v>1</v>
      </c>
      <c r="P182" t="s">
        <v>18</v>
      </c>
      <c r="Q182" t="str">
        <f>+PROPER(IF(MID(Tabla1[[#This Row],[expName]],3,100)="Alegria","Alegría",MID(Tabla1[[#This Row],[expName]],3,100)))</f>
        <v>Tristeza</v>
      </c>
      <c r="R182" t="str">
        <f>+IF(Tabla1[[#This Row],[correct_ans]]="None","Frecuente","Infrecuente")</f>
        <v>Frecuente</v>
      </c>
      <c r="S182">
        <f>+Tabla1[[#This Row],[Respuesta.corr]]*100</f>
        <v>100</v>
      </c>
      <c r="T182" s="3" t="str">
        <f>+IF(OR(Tabla1[[#This Row],[frecuente/infrecuente]]="Frecuente",Tabla1[[#This Row],[Respuesta.rt]]=""),"",Tabla1[[#This Row],[Respuesta.rt]])</f>
        <v/>
      </c>
      <c r="U182" s="3">
        <f>1-Tabla1[[#This Row],[Respuesta.corr]]</f>
        <v>0</v>
      </c>
      <c r="V182" s="3" t="s">
        <v>144</v>
      </c>
      <c r="W182" s="3" t="s">
        <v>146</v>
      </c>
      <c r="X182" s="3" t="str">
        <f>+LEFT(Tabla1[[#This Row],[participant]],LEN(Tabla1[[#This Row],[participant]])-1)</f>
        <v>LMR11M</v>
      </c>
    </row>
    <row r="183" spans="1:24" x14ac:dyDescent="0.55000000000000004">
      <c r="A183" t="s">
        <v>19</v>
      </c>
      <c r="B183" t="s">
        <v>51</v>
      </c>
      <c r="C183" t="s">
        <v>21</v>
      </c>
      <c r="D183">
        <v>0.8</v>
      </c>
      <c r="E183">
        <v>0</v>
      </c>
      <c r="F183">
        <v>181</v>
      </c>
      <c r="G183">
        <v>181</v>
      </c>
      <c r="H183">
        <v>181</v>
      </c>
      <c r="I183" t="s">
        <v>21</v>
      </c>
      <c r="J183">
        <v>1</v>
      </c>
      <c r="K183">
        <v>0.62380879046399995</v>
      </c>
      <c r="L183" t="s">
        <v>16</v>
      </c>
      <c r="M183">
        <v>59.897373193039002</v>
      </c>
      <c r="N183" t="s">
        <v>17</v>
      </c>
      <c r="O183">
        <v>1</v>
      </c>
      <c r="P183" t="s">
        <v>18</v>
      </c>
      <c r="Q183" t="str">
        <f>+PROPER(IF(MID(Tabla1[[#This Row],[expName]],3,100)="Alegria","Alegría",MID(Tabla1[[#This Row],[expName]],3,100)))</f>
        <v>Tristeza</v>
      </c>
      <c r="R183" t="str">
        <f>+IF(Tabla1[[#This Row],[correct_ans]]="None","Frecuente","Infrecuente")</f>
        <v>Infrecuente</v>
      </c>
      <c r="S183">
        <f>+Tabla1[[#This Row],[Respuesta.corr]]*100</f>
        <v>100</v>
      </c>
      <c r="T183" s="3">
        <f>+IF(OR(Tabla1[[#This Row],[frecuente/infrecuente]]="Frecuente",Tabla1[[#This Row],[Respuesta.rt]]=""),"",Tabla1[[#This Row],[Respuesta.rt]])</f>
        <v>0.62380879046399995</v>
      </c>
      <c r="U183" s="3">
        <f>1-Tabla1[[#This Row],[Respuesta.corr]]</f>
        <v>0</v>
      </c>
      <c r="V183" s="3" t="s">
        <v>144</v>
      </c>
      <c r="W183" s="3" t="s">
        <v>146</v>
      </c>
      <c r="X183" s="3" t="str">
        <f>+LEFT(Tabla1[[#This Row],[participant]],LEN(Tabla1[[#This Row],[participant]])-1)</f>
        <v>LMR11M</v>
      </c>
    </row>
    <row r="184" spans="1:24" x14ac:dyDescent="0.55000000000000004">
      <c r="A184" t="s">
        <v>13</v>
      </c>
      <c r="B184" t="s">
        <v>42</v>
      </c>
      <c r="C184" t="s">
        <v>15</v>
      </c>
      <c r="D184">
        <v>1.3</v>
      </c>
      <c r="E184">
        <v>0</v>
      </c>
      <c r="F184">
        <v>182</v>
      </c>
      <c r="G184">
        <v>182</v>
      </c>
      <c r="H184">
        <v>182</v>
      </c>
      <c r="I184" t="s">
        <v>15</v>
      </c>
      <c r="J184">
        <v>1</v>
      </c>
      <c r="L184" t="s">
        <v>16</v>
      </c>
      <c r="M184">
        <v>59.897373193039002</v>
      </c>
      <c r="N184" t="s">
        <v>17</v>
      </c>
      <c r="O184">
        <v>1</v>
      </c>
      <c r="P184" t="s">
        <v>18</v>
      </c>
      <c r="Q184" t="str">
        <f>+PROPER(IF(MID(Tabla1[[#This Row],[expName]],3,100)="Alegria","Alegría",MID(Tabla1[[#This Row],[expName]],3,100)))</f>
        <v>Tristeza</v>
      </c>
      <c r="R184" t="str">
        <f>+IF(Tabla1[[#This Row],[correct_ans]]="None","Frecuente","Infrecuente")</f>
        <v>Frecuente</v>
      </c>
      <c r="S184">
        <f>+Tabla1[[#This Row],[Respuesta.corr]]*100</f>
        <v>100</v>
      </c>
      <c r="T184" s="3" t="str">
        <f>+IF(OR(Tabla1[[#This Row],[frecuente/infrecuente]]="Frecuente",Tabla1[[#This Row],[Respuesta.rt]]=""),"",Tabla1[[#This Row],[Respuesta.rt]])</f>
        <v/>
      </c>
      <c r="U184" s="3">
        <f>1-Tabla1[[#This Row],[Respuesta.corr]]</f>
        <v>0</v>
      </c>
      <c r="V184" s="3" t="s">
        <v>144</v>
      </c>
      <c r="W184" s="3" t="s">
        <v>146</v>
      </c>
      <c r="X184" s="3" t="str">
        <f>+LEFT(Tabla1[[#This Row],[participant]],LEN(Tabla1[[#This Row],[participant]])-1)</f>
        <v>LMR11M</v>
      </c>
    </row>
    <row r="185" spans="1:24" x14ac:dyDescent="0.55000000000000004">
      <c r="A185" t="s">
        <v>19</v>
      </c>
      <c r="B185" t="s">
        <v>39</v>
      </c>
      <c r="C185" t="s">
        <v>21</v>
      </c>
      <c r="D185">
        <v>1.3</v>
      </c>
      <c r="E185">
        <v>0</v>
      </c>
      <c r="F185">
        <v>183</v>
      </c>
      <c r="G185">
        <v>183</v>
      </c>
      <c r="H185">
        <v>183</v>
      </c>
      <c r="I185" t="s">
        <v>21</v>
      </c>
      <c r="J185">
        <v>1</v>
      </c>
      <c r="K185">
        <v>0.64048961130899995</v>
      </c>
      <c r="L185" t="s">
        <v>16</v>
      </c>
      <c r="M185">
        <v>59.897373193039002</v>
      </c>
      <c r="N185" t="s">
        <v>17</v>
      </c>
      <c r="O185">
        <v>1</v>
      </c>
      <c r="P185" t="s">
        <v>18</v>
      </c>
      <c r="Q185" t="str">
        <f>+PROPER(IF(MID(Tabla1[[#This Row],[expName]],3,100)="Alegria","Alegría",MID(Tabla1[[#This Row],[expName]],3,100)))</f>
        <v>Tristeza</v>
      </c>
      <c r="R185" t="str">
        <f>+IF(Tabla1[[#This Row],[correct_ans]]="None","Frecuente","Infrecuente")</f>
        <v>Infrecuente</v>
      </c>
      <c r="S185">
        <f>+Tabla1[[#This Row],[Respuesta.corr]]*100</f>
        <v>100</v>
      </c>
      <c r="T185" s="3">
        <f>+IF(OR(Tabla1[[#This Row],[frecuente/infrecuente]]="Frecuente",Tabla1[[#This Row],[Respuesta.rt]]=""),"",Tabla1[[#This Row],[Respuesta.rt]])</f>
        <v>0.64048961130899995</v>
      </c>
      <c r="U185" s="3">
        <f>1-Tabla1[[#This Row],[Respuesta.corr]]</f>
        <v>0</v>
      </c>
      <c r="V185" s="3" t="s">
        <v>144</v>
      </c>
      <c r="W185" s="3" t="s">
        <v>146</v>
      </c>
      <c r="X185" s="3" t="str">
        <f>+LEFT(Tabla1[[#This Row],[participant]],LEN(Tabla1[[#This Row],[participant]])-1)</f>
        <v>LMR11M</v>
      </c>
    </row>
    <row r="186" spans="1:24" x14ac:dyDescent="0.55000000000000004">
      <c r="A186" t="s">
        <v>13</v>
      </c>
      <c r="B186" t="s">
        <v>40</v>
      </c>
      <c r="C186" t="s">
        <v>15</v>
      </c>
      <c r="D186">
        <v>1.3</v>
      </c>
      <c r="E186">
        <v>0</v>
      </c>
      <c r="F186">
        <v>184</v>
      </c>
      <c r="G186">
        <v>184</v>
      </c>
      <c r="H186">
        <v>184</v>
      </c>
      <c r="I186" t="s">
        <v>15</v>
      </c>
      <c r="J186">
        <v>1</v>
      </c>
      <c r="L186" t="s">
        <v>16</v>
      </c>
      <c r="M186">
        <v>59.897373193039002</v>
      </c>
      <c r="N186" t="s">
        <v>17</v>
      </c>
      <c r="O186">
        <v>1</v>
      </c>
      <c r="P186" t="s">
        <v>18</v>
      </c>
      <c r="Q186" t="str">
        <f>+PROPER(IF(MID(Tabla1[[#This Row],[expName]],3,100)="Alegria","Alegría",MID(Tabla1[[#This Row],[expName]],3,100)))</f>
        <v>Tristeza</v>
      </c>
      <c r="R186" t="str">
        <f>+IF(Tabla1[[#This Row],[correct_ans]]="None","Frecuente","Infrecuente")</f>
        <v>Frecuente</v>
      </c>
      <c r="S186">
        <f>+Tabla1[[#This Row],[Respuesta.corr]]*100</f>
        <v>100</v>
      </c>
      <c r="T186" s="3" t="str">
        <f>+IF(OR(Tabla1[[#This Row],[frecuente/infrecuente]]="Frecuente",Tabla1[[#This Row],[Respuesta.rt]]=""),"",Tabla1[[#This Row],[Respuesta.rt]])</f>
        <v/>
      </c>
      <c r="U186" s="3">
        <f>1-Tabla1[[#This Row],[Respuesta.corr]]</f>
        <v>0</v>
      </c>
      <c r="V186" s="3" t="s">
        <v>144</v>
      </c>
      <c r="W186" s="3" t="s">
        <v>146</v>
      </c>
      <c r="X186" s="3" t="str">
        <f>+LEFT(Tabla1[[#This Row],[participant]],LEN(Tabla1[[#This Row],[participant]])-1)</f>
        <v>LMR11M</v>
      </c>
    </row>
    <row r="187" spans="1:24" x14ac:dyDescent="0.55000000000000004">
      <c r="A187" t="s">
        <v>13</v>
      </c>
      <c r="B187" t="s">
        <v>35</v>
      </c>
      <c r="C187" t="s">
        <v>15</v>
      </c>
      <c r="D187">
        <v>0.8</v>
      </c>
      <c r="E187">
        <v>0</v>
      </c>
      <c r="F187">
        <v>185</v>
      </c>
      <c r="G187">
        <v>185</v>
      </c>
      <c r="H187">
        <v>185</v>
      </c>
      <c r="I187" t="s">
        <v>15</v>
      </c>
      <c r="J187">
        <v>1</v>
      </c>
      <c r="L187" t="s">
        <v>16</v>
      </c>
      <c r="M187">
        <v>59.897373193039002</v>
      </c>
      <c r="N187" t="s">
        <v>17</v>
      </c>
      <c r="O187">
        <v>1</v>
      </c>
      <c r="P187" t="s">
        <v>18</v>
      </c>
      <c r="Q187" t="str">
        <f>+PROPER(IF(MID(Tabla1[[#This Row],[expName]],3,100)="Alegria","Alegría",MID(Tabla1[[#This Row],[expName]],3,100)))</f>
        <v>Tristeza</v>
      </c>
      <c r="R187" t="str">
        <f>+IF(Tabla1[[#This Row],[correct_ans]]="None","Frecuente","Infrecuente")</f>
        <v>Frecuente</v>
      </c>
      <c r="S187">
        <f>+Tabla1[[#This Row],[Respuesta.corr]]*100</f>
        <v>100</v>
      </c>
      <c r="T187" s="3" t="str">
        <f>+IF(OR(Tabla1[[#This Row],[frecuente/infrecuente]]="Frecuente",Tabla1[[#This Row],[Respuesta.rt]]=""),"",Tabla1[[#This Row],[Respuesta.rt]])</f>
        <v/>
      </c>
      <c r="U187" s="3">
        <f>1-Tabla1[[#This Row],[Respuesta.corr]]</f>
        <v>0</v>
      </c>
      <c r="V187" s="3" t="s">
        <v>144</v>
      </c>
      <c r="W187" s="3" t="s">
        <v>146</v>
      </c>
      <c r="X187" s="3" t="str">
        <f>+LEFT(Tabla1[[#This Row],[participant]],LEN(Tabla1[[#This Row],[participant]])-1)</f>
        <v>LMR11M</v>
      </c>
    </row>
    <row r="188" spans="1:24" x14ac:dyDescent="0.55000000000000004">
      <c r="A188" t="s">
        <v>19</v>
      </c>
      <c r="B188" t="s">
        <v>38</v>
      </c>
      <c r="C188" t="s">
        <v>21</v>
      </c>
      <c r="D188">
        <v>0.8</v>
      </c>
      <c r="E188">
        <v>0</v>
      </c>
      <c r="F188">
        <v>186</v>
      </c>
      <c r="G188">
        <v>186</v>
      </c>
      <c r="H188">
        <v>186</v>
      </c>
      <c r="I188" t="s">
        <v>21</v>
      </c>
      <c r="J188">
        <v>1</v>
      </c>
      <c r="K188">
        <v>0.60680383583499997</v>
      </c>
      <c r="L188" t="s">
        <v>16</v>
      </c>
      <c r="M188">
        <v>59.897373193039002</v>
      </c>
      <c r="N188" t="s">
        <v>17</v>
      </c>
      <c r="O188">
        <v>1</v>
      </c>
      <c r="P188" t="s">
        <v>18</v>
      </c>
      <c r="Q188" t="str">
        <f>+PROPER(IF(MID(Tabla1[[#This Row],[expName]],3,100)="Alegria","Alegría",MID(Tabla1[[#This Row],[expName]],3,100)))</f>
        <v>Tristeza</v>
      </c>
      <c r="R188" t="str">
        <f>+IF(Tabla1[[#This Row],[correct_ans]]="None","Frecuente","Infrecuente")</f>
        <v>Infrecuente</v>
      </c>
      <c r="S188">
        <f>+Tabla1[[#This Row],[Respuesta.corr]]*100</f>
        <v>100</v>
      </c>
      <c r="T188" s="3">
        <f>+IF(OR(Tabla1[[#This Row],[frecuente/infrecuente]]="Frecuente",Tabla1[[#This Row],[Respuesta.rt]]=""),"",Tabla1[[#This Row],[Respuesta.rt]])</f>
        <v>0.60680383583499997</v>
      </c>
      <c r="U188" s="3">
        <f>1-Tabla1[[#This Row],[Respuesta.corr]]</f>
        <v>0</v>
      </c>
      <c r="V188" s="3" t="s">
        <v>144</v>
      </c>
      <c r="W188" s="3" t="s">
        <v>146</v>
      </c>
      <c r="X188" s="3" t="str">
        <f>+LEFT(Tabla1[[#This Row],[participant]],LEN(Tabla1[[#This Row],[participant]])-1)</f>
        <v>LMR11M</v>
      </c>
    </row>
    <row r="189" spans="1:24" x14ac:dyDescent="0.55000000000000004">
      <c r="A189" t="s">
        <v>13</v>
      </c>
      <c r="B189" t="s">
        <v>45</v>
      </c>
      <c r="C189" t="s">
        <v>15</v>
      </c>
      <c r="D189">
        <v>1.3</v>
      </c>
      <c r="E189">
        <v>0</v>
      </c>
      <c r="F189">
        <v>187</v>
      </c>
      <c r="G189">
        <v>187</v>
      </c>
      <c r="H189">
        <v>187</v>
      </c>
      <c r="I189" t="s">
        <v>15</v>
      </c>
      <c r="J189">
        <v>1</v>
      </c>
      <c r="L189" t="s">
        <v>16</v>
      </c>
      <c r="M189">
        <v>59.897373193039002</v>
      </c>
      <c r="N189" t="s">
        <v>17</v>
      </c>
      <c r="O189">
        <v>1</v>
      </c>
      <c r="P189" t="s">
        <v>18</v>
      </c>
      <c r="Q189" t="str">
        <f>+PROPER(IF(MID(Tabla1[[#This Row],[expName]],3,100)="Alegria","Alegría",MID(Tabla1[[#This Row],[expName]],3,100)))</f>
        <v>Tristeza</v>
      </c>
      <c r="R189" t="str">
        <f>+IF(Tabla1[[#This Row],[correct_ans]]="None","Frecuente","Infrecuente")</f>
        <v>Frecuente</v>
      </c>
      <c r="S189">
        <f>+Tabla1[[#This Row],[Respuesta.corr]]*100</f>
        <v>100</v>
      </c>
      <c r="T189" s="3" t="str">
        <f>+IF(OR(Tabla1[[#This Row],[frecuente/infrecuente]]="Frecuente",Tabla1[[#This Row],[Respuesta.rt]]=""),"",Tabla1[[#This Row],[Respuesta.rt]])</f>
        <v/>
      </c>
      <c r="U189" s="3">
        <f>1-Tabla1[[#This Row],[Respuesta.corr]]</f>
        <v>0</v>
      </c>
      <c r="V189" s="3" t="s">
        <v>144</v>
      </c>
      <c r="W189" s="3" t="s">
        <v>146</v>
      </c>
      <c r="X189" s="3" t="str">
        <f>+LEFT(Tabla1[[#This Row],[participant]],LEN(Tabla1[[#This Row],[participant]])-1)</f>
        <v>LMR11M</v>
      </c>
    </row>
    <row r="190" spans="1:24" x14ac:dyDescent="0.55000000000000004">
      <c r="A190" t="s">
        <v>13</v>
      </c>
      <c r="B190" t="s">
        <v>48</v>
      </c>
      <c r="C190" t="s">
        <v>15</v>
      </c>
      <c r="D190">
        <v>1.3</v>
      </c>
      <c r="E190">
        <v>0</v>
      </c>
      <c r="F190">
        <v>188</v>
      </c>
      <c r="G190">
        <v>188</v>
      </c>
      <c r="H190">
        <v>188</v>
      </c>
      <c r="I190" t="s">
        <v>15</v>
      </c>
      <c r="J190">
        <v>1</v>
      </c>
      <c r="L190" t="s">
        <v>16</v>
      </c>
      <c r="M190">
        <v>59.897373193039002</v>
      </c>
      <c r="N190" t="s">
        <v>17</v>
      </c>
      <c r="O190">
        <v>1</v>
      </c>
      <c r="P190" t="s">
        <v>18</v>
      </c>
      <c r="Q190" t="str">
        <f>+PROPER(IF(MID(Tabla1[[#This Row],[expName]],3,100)="Alegria","Alegría",MID(Tabla1[[#This Row],[expName]],3,100)))</f>
        <v>Tristeza</v>
      </c>
      <c r="R190" t="str">
        <f>+IF(Tabla1[[#This Row],[correct_ans]]="None","Frecuente","Infrecuente")</f>
        <v>Frecuente</v>
      </c>
      <c r="S190">
        <f>+Tabla1[[#This Row],[Respuesta.corr]]*100</f>
        <v>100</v>
      </c>
      <c r="T190" s="3" t="str">
        <f>+IF(OR(Tabla1[[#This Row],[frecuente/infrecuente]]="Frecuente",Tabla1[[#This Row],[Respuesta.rt]]=""),"",Tabla1[[#This Row],[Respuesta.rt]])</f>
        <v/>
      </c>
      <c r="U190" s="3">
        <f>1-Tabla1[[#This Row],[Respuesta.corr]]</f>
        <v>0</v>
      </c>
      <c r="V190" s="3" t="s">
        <v>144</v>
      </c>
      <c r="W190" s="3" t="s">
        <v>146</v>
      </c>
      <c r="X190" s="3" t="str">
        <f>+LEFT(Tabla1[[#This Row],[participant]],LEN(Tabla1[[#This Row],[participant]])-1)</f>
        <v>LMR11M</v>
      </c>
    </row>
    <row r="191" spans="1:24" x14ac:dyDescent="0.55000000000000004">
      <c r="A191" t="s">
        <v>19</v>
      </c>
      <c r="B191" t="s">
        <v>37</v>
      </c>
      <c r="C191" t="s">
        <v>21</v>
      </c>
      <c r="D191">
        <v>1.3</v>
      </c>
      <c r="E191">
        <v>0</v>
      </c>
      <c r="F191">
        <v>189</v>
      </c>
      <c r="G191">
        <v>189</v>
      </c>
      <c r="H191">
        <v>189</v>
      </c>
      <c r="I191" t="s">
        <v>21</v>
      </c>
      <c r="J191">
        <v>1</v>
      </c>
      <c r="K191">
        <v>0.55575155885899996</v>
      </c>
      <c r="L191" t="s">
        <v>16</v>
      </c>
      <c r="M191">
        <v>59.897373193039002</v>
      </c>
      <c r="N191" t="s">
        <v>17</v>
      </c>
      <c r="O191">
        <v>1</v>
      </c>
      <c r="P191" t="s">
        <v>18</v>
      </c>
      <c r="Q191" t="str">
        <f>+PROPER(IF(MID(Tabla1[[#This Row],[expName]],3,100)="Alegria","Alegría",MID(Tabla1[[#This Row],[expName]],3,100)))</f>
        <v>Tristeza</v>
      </c>
      <c r="R191" t="str">
        <f>+IF(Tabla1[[#This Row],[correct_ans]]="None","Frecuente","Infrecuente")</f>
        <v>Infrecuente</v>
      </c>
      <c r="S191">
        <f>+Tabla1[[#This Row],[Respuesta.corr]]*100</f>
        <v>100</v>
      </c>
      <c r="T191" s="3">
        <f>+IF(OR(Tabla1[[#This Row],[frecuente/infrecuente]]="Frecuente",Tabla1[[#This Row],[Respuesta.rt]]=""),"",Tabla1[[#This Row],[Respuesta.rt]])</f>
        <v>0.55575155885899996</v>
      </c>
      <c r="U191" s="3">
        <f>1-Tabla1[[#This Row],[Respuesta.corr]]</f>
        <v>0</v>
      </c>
      <c r="V191" s="3" t="s">
        <v>144</v>
      </c>
      <c r="W191" s="3" t="s">
        <v>146</v>
      </c>
      <c r="X191" s="3" t="str">
        <f>+LEFT(Tabla1[[#This Row],[participant]],LEN(Tabla1[[#This Row],[participant]])-1)</f>
        <v>LMR11M</v>
      </c>
    </row>
    <row r="192" spans="1:24" x14ac:dyDescent="0.55000000000000004">
      <c r="A192" t="s">
        <v>13</v>
      </c>
      <c r="B192" t="s">
        <v>25</v>
      </c>
      <c r="C192" t="s">
        <v>15</v>
      </c>
      <c r="D192">
        <v>0.8</v>
      </c>
      <c r="E192">
        <v>0</v>
      </c>
      <c r="F192">
        <v>190</v>
      </c>
      <c r="G192">
        <v>190</v>
      </c>
      <c r="H192">
        <v>190</v>
      </c>
      <c r="I192" t="s">
        <v>15</v>
      </c>
      <c r="J192">
        <v>1</v>
      </c>
      <c r="L192" t="s">
        <v>16</v>
      </c>
      <c r="M192">
        <v>59.897373193039002</v>
      </c>
      <c r="N192" t="s">
        <v>17</v>
      </c>
      <c r="O192">
        <v>1</v>
      </c>
      <c r="P192" t="s">
        <v>18</v>
      </c>
      <c r="Q192" t="str">
        <f>+PROPER(IF(MID(Tabla1[[#This Row],[expName]],3,100)="Alegria","Alegría",MID(Tabla1[[#This Row],[expName]],3,100)))</f>
        <v>Tristeza</v>
      </c>
      <c r="R192" t="str">
        <f>+IF(Tabla1[[#This Row],[correct_ans]]="None","Frecuente","Infrecuente")</f>
        <v>Frecuente</v>
      </c>
      <c r="S192">
        <f>+Tabla1[[#This Row],[Respuesta.corr]]*100</f>
        <v>100</v>
      </c>
      <c r="T192" s="3" t="str">
        <f>+IF(OR(Tabla1[[#This Row],[frecuente/infrecuente]]="Frecuente",Tabla1[[#This Row],[Respuesta.rt]]=""),"",Tabla1[[#This Row],[Respuesta.rt]])</f>
        <v/>
      </c>
      <c r="U192" s="3">
        <f>1-Tabla1[[#This Row],[Respuesta.corr]]</f>
        <v>0</v>
      </c>
      <c r="V192" s="3" t="s">
        <v>144</v>
      </c>
      <c r="W192" s="3" t="s">
        <v>146</v>
      </c>
      <c r="X192" s="3" t="str">
        <f>+LEFT(Tabla1[[#This Row],[participant]],LEN(Tabla1[[#This Row],[participant]])-1)</f>
        <v>LMR11M</v>
      </c>
    </row>
    <row r="193" spans="1:24" x14ac:dyDescent="0.55000000000000004">
      <c r="A193" t="s">
        <v>13</v>
      </c>
      <c r="B193" t="s">
        <v>23</v>
      </c>
      <c r="C193" t="s">
        <v>15</v>
      </c>
      <c r="D193">
        <v>1.3</v>
      </c>
      <c r="E193">
        <v>0</v>
      </c>
      <c r="F193">
        <v>191</v>
      </c>
      <c r="G193">
        <v>191</v>
      </c>
      <c r="H193">
        <v>191</v>
      </c>
      <c r="I193" t="s">
        <v>15</v>
      </c>
      <c r="J193">
        <v>1</v>
      </c>
      <c r="L193" t="s">
        <v>16</v>
      </c>
      <c r="M193">
        <v>59.897373193039002</v>
      </c>
      <c r="N193" t="s">
        <v>17</v>
      </c>
      <c r="O193">
        <v>1</v>
      </c>
      <c r="P193" t="s">
        <v>18</v>
      </c>
      <c r="Q193" t="str">
        <f>+PROPER(IF(MID(Tabla1[[#This Row],[expName]],3,100)="Alegria","Alegría",MID(Tabla1[[#This Row],[expName]],3,100)))</f>
        <v>Tristeza</v>
      </c>
      <c r="R193" t="str">
        <f>+IF(Tabla1[[#This Row],[correct_ans]]="None","Frecuente","Infrecuente")</f>
        <v>Frecuente</v>
      </c>
      <c r="S193">
        <f>+Tabla1[[#This Row],[Respuesta.corr]]*100</f>
        <v>100</v>
      </c>
      <c r="T193" s="3" t="str">
        <f>+IF(OR(Tabla1[[#This Row],[frecuente/infrecuente]]="Frecuente",Tabla1[[#This Row],[Respuesta.rt]]=""),"",Tabla1[[#This Row],[Respuesta.rt]])</f>
        <v/>
      </c>
      <c r="U193" s="3">
        <f>1-Tabla1[[#This Row],[Respuesta.corr]]</f>
        <v>0</v>
      </c>
      <c r="V193" s="3" t="s">
        <v>144</v>
      </c>
      <c r="W193" s="3" t="s">
        <v>146</v>
      </c>
      <c r="X193" s="3" t="str">
        <f>+LEFT(Tabla1[[#This Row],[participant]],LEN(Tabla1[[#This Row],[participant]])-1)</f>
        <v>LMR11M</v>
      </c>
    </row>
    <row r="194" spans="1:24" x14ac:dyDescent="0.55000000000000004">
      <c r="A194" t="s">
        <v>19</v>
      </c>
      <c r="B194" t="s">
        <v>44</v>
      </c>
      <c r="C194" t="s">
        <v>21</v>
      </c>
      <c r="D194">
        <v>0.8</v>
      </c>
      <c r="E194">
        <v>0</v>
      </c>
      <c r="F194">
        <v>192</v>
      </c>
      <c r="G194">
        <v>192</v>
      </c>
      <c r="H194">
        <v>192</v>
      </c>
      <c r="I194" t="s">
        <v>21</v>
      </c>
      <c r="J194">
        <v>1</v>
      </c>
      <c r="K194">
        <v>0.67432106472599995</v>
      </c>
      <c r="L194" t="s">
        <v>16</v>
      </c>
      <c r="M194">
        <v>59.897373193039002</v>
      </c>
      <c r="N194" t="s">
        <v>17</v>
      </c>
      <c r="O194">
        <v>1</v>
      </c>
      <c r="P194" t="s">
        <v>18</v>
      </c>
      <c r="Q194" t="str">
        <f>+PROPER(IF(MID(Tabla1[[#This Row],[expName]],3,100)="Alegria","Alegría",MID(Tabla1[[#This Row],[expName]],3,100)))</f>
        <v>Tristeza</v>
      </c>
      <c r="R194" t="str">
        <f>+IF(Tabla1[[#This Row],[correct_ans]]="None","Frecuente","Infrecuente")</f>
        <v>Infrecuente</v>
      </c>
      <c r="S194">
        <f>+Tabla1[[#This Row],[Respuesta.corr]]*100</f>
        <v>100</v>
      </c>
      <c r="T194" s="3">
        <f>+IF(OR(Tabla1[[#This Row],[frecuente/infrecuente]]="Frecuente",Tabla1[[#This Row],[Respuesta.rt]]=""),"",Tabla1[[#This Row],[Respuesta.rt]])</f>
        <v>0.67432106472599995</v>
      </c>
      <c r="U194" s="3">
        <f>1-Tabla1[[#This Row],[Respuesta.corr]]</f>
        <v>0</v>
      </c>
      <c r="V194" s="3" t="s">
        <v>144</v>
      </c>
      <c r="W194" s="3" t="s">
        <v>146</v>
      </c>
      <c r="X194" s="3" t="str">
        <f>+LEFT(Tabla1[[#This Row],[participant]],LEN(Tabla1[[#This Row],[participant]])-1)</f>
        <v>LMR11M</v>
      </c>
    </row>
    <row r="195" spans="1:24" x14ac:dyDescent="0.55000000000000004">
      <c r="A195" t="s">
        <v>13</v>
      </c>
      <c r="B195" t="s">
        <v>25</v>
      </c>
      <c r="C195" t="s">
        <v>15</v>
      </c>
      <c r="D195">
        <v>0.8</v>
      </c>
      <c r="E195">
        <v>0</v>
      </c>
      <c r="F195">
        <v>193</v>
      </c>
      <c r="G195">
        <v>193</v>
      </c>
      <c r="H195">
        <v>193</v>
      </c>
      <c r="I195" t="s">
        <v>15</v>
      </c>
      <c r="J195">
        <v>1</v>
      </c>
      <c r="L195" t="s">
        <v>16</v>
      </c>
      <c r="M195">
        <v>59.897373193039002</v>
      </c>
      <c r="N195" t="s">
        <v>17</v>
      </c>
      <c r="O195">
        <v>1</v>
      </c>
      <c r="P195" t="s">
        <v>18</v>
      </c>
      <c r="Q195" t="str">
        <f>+PROPER(IF(MID(Tabla1[[#This Row],[expName]],3,100)="Alegria","Alegría",MID(Tabla1[[#This Row],[expName]],3,100)))</f>
        <v>Tristeza</v>
      </c>
      <c r="R195" t="str">
        <f>+IF(Tabla1[[#This Row],[correct_ans]]="None","Frecuente","Infrecuente")</f>
        <v>Frecuente</v>
      </c>
      <c r="S195">
        <f>+Tabla1[[#This Row],[Respuesta.corr]]*100</f>
        <v>100</v>
      </c>
      <c r="T195" s="3" t="str">
        <f>+IF(OR(Tabla1[[#This Row],[frecuente/infrecuente]]="Frecuente",Tabla1[[#This Row],[Respuesta.rt]]=""),"",Tabla1[[#This Row],[Respuesta.rt]])</f>
        <v/>
      </c>
      <c r="U195" s="3">
        <f>1-Tabla1[[#This Row],[Respuesta.corr]]</f>
        <v>0</v>
      </c>
      <c r="V195" s="3" t="s">
        <v>144</v>
      </c>
      <c r="W195" s="3" t="s">
        <v>146</v>
      </c>
      <c r="X195" s="3" t="str">
        <f>+LEFT(Tabla1[[#This Row],[participant]],LEN(Tabla1[[#This Row],[participant]])-1)</f>
        <v>LMR11M</v>
      </c>
    </row>
    <row r="196" spans="1:24" x14ac:dyDescent="0.55000000000000004">
      <c r="A196" t="s">
        <v>13</v>
      </c>
      <c r="B196" t="s">
        <v>23</v>
      </c>
      <c r="C196" t="s">
        <v>15</v>
      </c>
      <c r="D196">
        <v>0.8</v>
      </c>
      <c r="E196">
        <v>0</v>
      </c>
      <c r="F196">
        <v>194</v>
      </c>
      <c r="G196">
        <v>194</v>
      </c>
      <c r="H196">
        <v>194</v>
      </c>
      <c r="I196" t="s">
        <v>15</v>
      </c>
      <c r="J196">
        <v>1</v>
      </c>
      <c r="L196" t="s">
        <v>16</v>
      </c>
      <c r="M196">
        <v>59.897373193039002</v>
      </c>
      <c r="N196" t="s">
        <v>17</v>
      </c>
      <c r="O196">
        <v>1</v>
      </c>
      <c r="P196" t="s">
        <v>18</v>
      </c>
      <c r="Q196" t="str">
        <f>+PROPER(IF(MID(Tabla1[[#This Row],[expName]],3,100)="Alegria","Alegría",MID(Tabla1[[#This Row],[expName]],3,100)))</f>
        <v>Tristeza</v>
      </c>
      <c r="R196" t="str">
        <f>+IF(Tabla1[[#This Row],[correct_ans]]="None","Frecuente","Infrecuente")</f>
        <v>Frecuente</v>
      </c>
      <c r="S196">
        <f>+Tabla1[[#This Row],[Respuesta.corr]]*100</f>
        <v>100</v>
      </c>
      <c r="T196" s="3" t="str">
        <f>+IF(OR(Tabla1[[#This Row],[frecuente/infrecuente]]="Frecuente",Tabla1[[#This Row],[Respuesta.rt]]=""),"",Tabla1[[#This Row],[Respuesta.rt]])</f>
        <v/>
      </c>
      <c r="U196" s="3">
        <f>1-Tabla1[[#This Row],[Respuesta.corr]]</f>
        <v>0</v>
      </c>
      <c r="V196" s="3" t="s">
        <v>144</v>
      </c>
      <c r="W196" s="3" t="s">
        <v>146</v>
      </c>
      <c r="X196" s="3" t="str">
        <f>+LEFT(Tabla1[[#This Row],[participant]],LEN(Tabla1[[#This Row],[participant]])-1)</f>
        <v>LMR11M</v>
      </c>
    </row>
    <row r="197" spans="1:24" x14ac:dyDescent="0.55000000000000004">
      <c r="A197" t="s">
        <v>19</v>
      </c>
      <c r="B197" t="s">
        <v>47</v>
      </c>
      <c r="C197" t="s">
        <v>21</v>
      </c>
      <c r="D197">
        <v>0.8</v>
      </c>
      <c r="E197">
        <v>0</v>
      </c>
      <c r="F197">
        <v>195</v>
      </c>
      <c r="G197">
        <v>195</v>
      </c>
      <c r="H197">
        <v>195</v>
      </c>
      <c r="I197" t="s">
        <v>21</v>
      </c>
      <c r="J197">
        <v>1</v>
      </c>
      <c r="K197">
        <v>0.591185804456</v>
      </c>
      <c r="L197" t="s">
        <v>16</v>
      </c>
      <c r="M197">
        <v>59.897373193039002</v>
      </c>
      <c r="N197" t="s">
        <v>17</v>
      </c>
      <c r="O197">
        <v>1</v>
      </c>
      <c r="P197" t="s">
        <v>18</v>
      </c>
      <c r="Q197" t="str">
        <f>+PROPER(IF(MID(Tabla1[[#This Row],[expName]],3,100)="Alegria","Alegría",MID(Tabla1[[#This Row],[expName]],3,100)))</f>
        <v>Tristeza</v>
      </c>
      <c r="R197" t="str">
        <f>+IF(Tabla1[[#This Row],[correct_ans]]="None","Frecuente","Infrecuente")</f>
        <v>Infrecuente</v>
      </c>
      <c r="S197">
        <f>+Tabla1[[#This Row],[Respuesta.corr]]*100</f>
        <v>100</v>
      </c>
      <c r="T197" s="3">
        <f>+IF(OR(Tabla1[[#This Row],[frecuente/infrecuente]]="Frecuente",Tabla1[[#This Row],[Respuesta.rt]]=""),"",Tabla1[[#This Row],[Respuesta.rt]])</f>
        <v>0.591185804456</v>
      </c>
      <c r="U197" s="3">
        <f>1-Tabla1[[#This Row],[Respuesta.corr]]</f>
        <v>0</v>
      </c>
      <c r="V197" s="3" t="s">
        <v>144</v>
      </c>
      <c r="W197" s="3" t="s">
        <v>146</v>
      </c>
      <c r="X197" s="3" t="str">
        <f>+LEFT(Tabla1[[#This Row],[participant]],LEN(Tabla1[[#This Row],[participant]])-1)</f>
        <v>LMR11M</v>
      </c>
    </row>
    <row r="198" spans="1:24" x14ac:dyDescent="0.55000000000000004">
      <c r="A198" t="s">
        <v>13</v>
      </c>
      <c r="B198" t="s">
        <v>31</v>
      </c>
      <c r="C198" t="s">
        <v>15</v>
      </c>
      <c r="D198">
        <v>0.8</v>
      </c>
      <c r="E198">
        <v>0</v>
      </c>
      <c r="F198">
        <v>196</v>
      </c>
      <c r="G198">
        <v>196</v>
      </c>
      <c r="H198">
        <v>196</v>
      </c>
      <c r="I198" t="s">
        <v>15</v>
      </c>
      <c r="J198">
        <v>1</v>
      </c>
      <c r="L198" t="s">
        <v>16</v>
      </c>
      <c r="M198">
        <v>59.897373193039002</v>
      </c>
      <c r="N198" t="s">
        <v>17</v>
      </c>
      <c r="O198">
        <v>1</v>
      </c>
      <c r="P198" t="s">
        <v>18</v>
      </c>
      <c r="Q198" t="str">
        <f>+PROPER(IF(MID(Tabla1[[#This Row],[expName]],3,100)="Alegria","Alegría",MID(Tabla1[[#This Row],[expName]],3,100)))</f>
        <v>Tristeza</v>
      </c>
      <c r="R198" t="str">
        <f>+IF(Tabla1[[#This Row],[correct_ans]]="None","Frecuente","Infrecuente")</f>
        <v>Frecuente</v>
      </c>
      <c r="S198">
        <f>+Tabla1[[#This Row],[Respuesta.corr]]*100</f>
        <v>100</v>
      </c>
      <c r="T198" s="3" t="str">
        <f>+IF(OR(Tabla1[[#This Row],[frecuente/infrecuente]]="Frecuente",Tabla1[[#This Row],[Respuesta.rt]]=""),"",Tabla1[[#This Row],[Respuesta.rt]])</f>
        <v/>
      </c>
      <c r="U198" s="3">
        <f>1-Tabla1[[#This Row],[Respuesta.corr]]</f>
        <v>0</v>
      </c>
      <c r="V198" s="3" t="s">
        <v>144</v>
      </c>
      <c r="W198" s="3" t="s">
        <v>146</v>
      </c>
      <c r="X198" s="3" t="str">
        <f>+LEFT(Tabla1[[#This Row],[participant]],LEN(Tabla1[[#This Row],[participant]])-1)</f>
        <v>LMR11M</v>
      </c>
    </row>
    <row r="199" spans="1:24" x14ac:dyDescent="0.55000000000000004">
      <c r="A199" t="s">
        <v>13</v>
      </c>
      <c r="B199" t="s">
        <v>29</v>
      </c>
      <c r="C199" t="s">
        <v>15</v>
      </c>
      <c r="D199">
        <v>0.8</v>
      </c>
      <c r="E199">
        <v>0</v>
      </c>
      <c r="F199">
        <v>197</v>
      </c>
      <c r="G199">
        <v>197</v>
      </c>
      <c r="H199">
        <v>197</v>
      </c>
      <c r="I199" t="s">
        <v>15</v>
      </c>
      <c r="J199">
        <v>1</v>
      </c>
      <c r="L199" t="s">
        <v>16</v>
      </c>
      <c r="M199">
        <v>59.897373193039002</v>
      </c>
      <c r="N199" t="s">
        <v>17</v>
      </c>
      <c r="O199">
        <v>1</v>
      </c>
      <c r="P199" t="s">
        <v>18</v>
      </c>
      <c r="Q199" t="str">
        <f>+PROPER(IF(MID(Tabla1[[#This Row],[expName]],3,100)="Alegria","Alegría",MID(Tabla1[[#This Row],[expName]],3,100)))</f>
        <v>Tristeza</v>
      </c>
      <c r="R199" t="str">
        <f>+IF(Tabla1[[#This Row],[correct_ans]]="None","Frecuente","Infrecuente")</f>
        <v>Frecuente</v>
      </c>
      <c r="S199">
        <f>+Tabla1[[#This Row],[Respuesta.corr]]*100</f>
        <v>100</v>
      </c>
      <c r="T199" s="3" t="str">
        <f>+IF(OR(Tabla1[[#This Row],[frecuente/infrecuente]]="Frecuente",Tabla1[[#This Row],[Respuesta.rt]]=""),"",Tabla1[[#This Row],[Respuesta.rt]])</f>
        <v/>
      </c>
      <c r="U199" s="3">
        <f>1-Tabla1[[#This Row],[Respuesta.corr]]</f>
        <v>0</v>
      </c>
      <c r="V199" s="3" t="s">
        <v>144</v>
      </c>
      <c r="W199" s="3" t="s">
        <v>146</v>
      </c>
      <c r="X199" s="3" t="str">
        <f>+LEFT(Tabla1[[#This Row],[participant]],LEN(Tabla1[[#This Row],[participant]])-1)</f>
        <v>LMR11M</v>
      </c>
    </row>
    <row r="200" spans="1:24" x14ac:dyDescent="0.55000000000000004">
      <c r="A200" t="s">
        <v>13</v>
      </c>
      <c r="B200" t="s">
        <v>41</v>
      </c>
      <c r="C200" t="s">
        <v>15</v>
      </c>
      <c r="D200">
        <v>1.3</v>
      </c>
      <c r="E200">
        <v>0</v>
      </c>
      <c r="F200">
        <v>198</v>
      </c>
      <c r="G200">
        <v>198</v>
      </c>
      <c r="H200">
        <v>198</v>
      </c>
      <c r="I200" t="s">
        <v>15</v>
      </c>
      <c r="J200">
        <v>1</v>
      </c>
      <c r="L200" t="s">
        <v>16</v>
      </c>
      <c r="M200">
        <v>59.897373193039002</v>
      </c>
      <c r="N200" t="s">
        <v>17</v>
      </c>
      <c r="O200">
        <v>1</v>
      </c>
      <c r="P200" t="s">
        <v>18</v>
      </c>
      <c r="Q200" t="str">
        <f>+PROPER(IF(MID(Tabla1[[#This Row],[expName]],3,100)="Alegria","Alegría",MID(Tabla1[[#This Row],[expName]],3,100)))</f>
        <v>Tristeza</v>
      </c>
      <c r="R200" t="str">
        <f>+IF(Tabla1[[#This Row],[correct_ans]]="None","Frecuente","Infrecuente")</f>
        <v>Frecuente</v>
      </c>
      <c r="S200">
        <f>+Tabla1[[#This Row],[Respuesta.corr]]*100</f>
        <v>100</v>
      </c>
      <c r="T200" s="3" t="str">
        <f>+IF(OR(Tabla1[[#This Row],[frecuente/infrecuente]]="Frecuente",Tabla1[[#This Row],[Respuesta.rt]]=""),"",Tabla1[[#This Row],[Respuesta.rt]])</f>
        <v/>
      </c>
      <c r="U200" s="3">
        <f>1-Tabla1[[#This Row],[Respuesta.corr]]</f>
        <v>0</v>
      </c>
      <c r="V200" s="3" t="s">
        <v>144</v>
      </c>
      <c r="W200" s="3" t="s">
        <v>146</v>
      </c>
      <c r="X200" s="3" t="str">
        <f>+LEFT(Tabla1[[#This Row],[participant]],LEN(Tabla1[[#This Row],[participant]])-1)</f>
        <v>LMR11M</v>
      </c>
    </row>
    <row r="201" spans="1:24" x14ac:dyDescent="0.55000000000000004">
      <c r="A201" t="s">
        <v>19</v>
      </c>
      <c r="B201" t="s">
        <v>43</v>
      </c>
      <c r="C201" t="s">
        <v>21</v>
      </c>
      <c r="D201">
        <v>1.3</v>
      </c>
      <c r="E201">
        <v>0</v>
      </c>
      <c r="F201">
        <v>199</v>
      </c>
      <c r="G201">
        <v>199</v>
      </c>
      <c r="H201">
        <v>199</v>
      </c>
      <c r="I201" t="s">
        <v>21</v>
      </c>
      <c r="J201">
        <v>1</v>
      </c>
      <c r="K201">
        <v>0.52673179144000004</v>
      </c>
      <c r="L201" t="s">
        <v>16</v>
      </c>
      <c r="M201">
        <v>59.897373193039002</v>
      </c>
      <c r="N201" t="s">
        <v>17</v>
      </c>
      <c r="O201">
        <v>1</v>
      </c>
      <c r="P201" t="s">
        <v>18</v>
      </c>
      <c r="Q201" t="str">
        <f>+PROPER(IF(MID(Tabla1[[#This Row],[expName]],3,100)="Alegria","Alegría",MID(Tabla1[[#This Row],[expName]],3,100)))</f>
        <v>Tristeza</v>
      </c>
      <c r="R201" t="str">
        <f>+IF(Tabla1[[#This Row],[correct_ans]]="None","Frecuente","Infrecuente")</f>
        <v>Infrecuente</v>
      </c>
      <c r="S201">
        <f>+Tabla1[[#This Row],[Respuesta.corr]]*100</f>
        <v>100</v>
      </c>
      <c r="T201" s="3">
        <f>+IF(OR(Tabla1[[#This Row],[frecuente/infrecuente]]="Frecuente",Tabla1[[#This Row],[Respuesta.rt]]=""),"",Tabla1[[#This Row],[Respuesta.rt]])</f>
        <v>0.52673179144000004</v>
      </c>
      <c r="U201" s="3">
        <f>1-Tabla1[[#This Row],[Respuesta.corr]]</f>
        <v>0</v>
      </c>
      <c r="V201" s="3" t="s">
        <v>144</v>
      </c>
      <c r="W201" s="3" t="s">
        <v>146</v>
      </c>
      <c r="X201" s="3" t="str">
        <f>+LEFT(Tabla1[[#This Row],[participant]],LEN(Tabla1[[#This Row],[participant]])-1)</f>
        <v>LMR11M</v>
      </c>
    </row>
    <row r="202" spans="1:24" x14ac:dyDescent="0.55000000000000004">
      <c r="A202" t="s">
        <v>55</v>
      </c>
      <c r="B202" t="s">
        <v>56</v>
      </c>
      <c r="C202" t="s">
        <v>15</v>
      </c>
      <c r="D202">
        <v>0.8</v>
      </c>
      <c r="E202">
        <v>0</v>
      </c>
      <c r="F202">
        <v>0</v>
      </c>
      <c r="G202">
        <v>0</v>
      </c>
      <c r="H202">
        <v>0</v>
      </c>
      <c r="I202" t="s">
        <v>15</v>
      </c>
      <c r="J202">
        <v>1</v>
      </c>
      <c r="L202" t="s">
        <v>57</v>
      </c>
      <c r="M202">
        <v>59.810667979371502</v>
      </c>
      <c r="N202" t="s">
        <v>58</v>
      </c>
      <c r="O202">
        <v>1</v>
      </c>
      <c r="P202" t="s">
        <v>59</v>
      </c>
      <c r="Q202" t="str">
        <f>+PROPER(IF(MID(Tabla1[[#This Row],[expName]],3,100)="Alegria","Alegría",MID(Tabla1[[#This Row],[expName]],3,100)))</f>
        <v>Alegría</v>
      </c>
      <c r="R202" s="3" t="str">
        <f>+IF(Tabla1[[#This Row],[correct_ans]]="None","Frecuente","Infrecuente")</f>
        <v>Frecuente</v>
      </c>
      <c r="S202" s="3">
        <f>+Tabla1[[#This Row],[Respuesta.corr]]*100</f>
        <v>100</v>
      </c>
      <c r="T202" s="3" t="str">
        <f>+IF(OR(Tabla1[[#This Row],[frecuente/infrecuente]]="Frecuente",Tabla1[[#This Row],[Respuesta.rt]]=""),"",Tabla1[[#This Row],[Respuesta.rt]])</f>
        <v/>
      </c>
      <c r="U202" s="3">
        <f>1-Tabla1[[#This Row],[Respuesta.corr]]</f>
        <v>0</v>
      </c>
      <c r="V202" s="3" t="s">
        <v>144</v>
      </c>
      <c r="W202" s="3" t="s">
        <v>146</v>
      </c>
      <c r="X202" s="3" t="str">
        <f>+LEFT(Tabla1[[#This Row],[participant]],LEN(Tabla1[[#This Row],[participant]])-1)</f>
        <v>LMR11M</v>
      </c>
    </row>
    <row r="203" spans="1:24" x14ac:dyDescent="0.55000000000000004">
      <c r="A203" t="s">
        <v>60</v>
      </c>
      <c r="B203" t="s">
        <v>61</v>
      </c>
      <c r="C203" t="s">
        <v>21</v>
      </c>
      <c r="D203">
        <v>1.3</v>
      </c>
      <c r="E203">
        <v>0</v>
      </c>
      <c r="F203">
        <v>1</v>
      </c>
      <c r="G203">
        <v>1</v>
      </c>
      <c r="H203">
        <v>1</v>
      </c>
      <c r="I203" t="s">
        <v>21</v>
      </c>
      <c r="J203">
        <v>1</v>
      </c>
      <c r="K203">
        <v>0.55260722665100004</v>
      </c>
      <c r="L203" t="s">
        <v>57</v>
      </c>
      <c r="M203">
        <v>59.810667979371502</v>
      </c>
      <c r="N203" t="s">
        <v>58</v>
      </c>
      <c r="O203">
        <v>1</v>
      </c>
      <c r="P203" t="s">
        <v>59</v>
      </c>
      <c r="Q203" t="str">
        <f>+PROPER(IF(MID(Tabla1[[#This Row],[expName]],3,100)="Alegria","Alegría",MID(Tabla1[[#This Row],[expName]],3,100)))</f>
        <v>Alegría</v>
      </c>
      <c r="R203" s="3" t="str">
        <f>+IF(Tabla1[[#This Row],[correct_ans]]="None","Frecuente","Infrecuente")</f>
        <v>Infrecuente</v>
      </c>
      <c r="S203" s="3">
        <f>+Tabla1[[#This Row],[Respuesta.corr]]*100</f>
        <v>100</v>
      </c>
      <c r="T203" s="3">
        <f>+IF(OR(Tabla1[[#This Row],[frecuente/infrecuente]]="Frecuente",Tabla1[[#This Row],[Respuesta.rt]]=""),"",Tabla1[[#This Row],[Respuesta.rt]])</f>
        <v>0.55260722665100004</v>
      </c>
      <c r="U203" s="3">
        <f>1-Tabla1[[#This Row],[Respuesta.corr]]</f>
        <v>0</v>
      </c>
      <c r="V203" s="3" t="s">
        <v>144</v>
      </c>
      <c r="W203" s="3" t="s">
        <v>146</v>
      </c>
      <c r="X203" s="3" t="str">
        <f>+LEFT(Tabla1[[#This Row],[participant]],LEN(Tabla1[[#This Row],[participant]])-1)</f>
        <v>LMR11M</v>
      </c>
    </row>
    <row r="204" spans="1:24" x14ac:dyDescent="0.55000000000000004">
      <c r="A204" t="s">
        <v>55</v>
      </c>
      <c r="B204" t="s">
        <v>25</v>
      </c>
      <c r="C204" t="s">
        <v>15</v>
      </c>
      <c r="D204">
        <v>0.8</v>
      </c>
      <c r="E204">
        <v>0</v>
      </c>
      <c r="F204">
        <v>2</v>
      </c>
      <c r="G204">
        <v>2</v>
      </c>
      <c r="H204">
        <v>2</v>
      </c>
      <c r="I204" t="s">
        <v>15</v>
      </c>
      <c r="J204">
        <v>1</v>
      </c>
      <c r="L204" t="s">
        <v>57</v>
      </c>
      <c r="M204">
        <v>59.810667979371502</v>
      </c>
      <c r="N204" t="s">
        <v>58</v>
      </c>
      <c r="O204">
        <v>1</v>
      </c>
      <c r="P204" t="s">
        <v>59</v>
      </c>
      <c r="Q204" t="str">
        <f>+PROPER(IF(MID(Tabla1[[#This Row],[expName]],3,100)="Alegria","Alegría",MID(Tabla1[[#This Row],[expName]],3,100)))</f>
        <v>Alegría</v>
      </c>
      <c r="R204" s="3" t="str">
        <f>+IF(Tabla1[[#This Row],[correct_ans]]="None","Frecuente","Infrecuente")</f>
        <v>Frecuente</v>
      </c>
      <c r="S204" s="3">
        <f>+Tabla1[[#This Row],[Respuesta.corr]]*100</f>
        <v>100</v>
      </c>
      <c r="T204" s="3" t="str">
        <f>+IF(OR(Tabla1[[#This Row],[frecuente/infrecuente]]="Frecuente",Tabla1[[#This Row],[Respuesta.rt]]=""),"",Tabla1[[#This Row],[Respuesta.rt]])</f>
        <v/>
      </c>
      <c r="U204" s="3">
        <f>1-Tabla1[[#This Row],[Respuesta.corr]]</f>
        <v>0</v>
      </c>
      <c r="V204" s="3" t="s">
        <v>144</v>
      </c>
      <c r="W204" s="3" t="s">
        <v>146</v>
      </c>
      <c r="X204" s="3" t="str">
        <f>+LEFT(Tabla1[[#This Row],[participant]],LEN(Tabla1[[#This Row],[participant]])-1)</f>
        <v>LMR11M</v>
      </c>
    </row>
    <row r="205" spans="1:24" x14ac:dyDescent="0.55000000000000004">
      <c r="A205" t="s">
        <v>60</v>
      </c>
      <c r="B205" t="s">
        <v>62</v>
      </c>
      <c r="C205" t="s">
        <v>21</v>
      </c>
      <c r="D205">
        <v>0.8</v>
      </c>
      <c r="E205">
        <v>0</v>
      </c>
      <c r="F205">
        <v>3</v>
      </c>
      <c r="G205">
        <v>3</v>
      </c>
      <c r="H205">
        <v>3</v>
      </c>
      <c r="I205" t="s">
        <v>21</v>
      </c>
      <c r="J205">
        <v>1</v>
      </c>
      <c r="K205">
        <v>0.53901379136399996</v>
      </c>
      <c r="L205" t="s">
        <v>57</v>
      </c>
      <c r="M205">
        <v>59.810667979371502</v>
      </c>
      <c r="N205" t="s">
        <v>58</v>
      </c>
      <c r="O205">
        <v>1</v>
      </c>
      <c r="P205" t="s">
        <v>59</v>
      </c>
      <c r="Q205" t="str">
        <f>+PROPER(IF(MID(Tabla1[[#This Row],[expName]],3,100)="Alegria","Alegría",MID(Tabla1[[#This Row],[expName]],3,100)))</f>
        <v>Alegría</v>
      </c>
      <c r="R205" s="3" t="str">
        <f>+IF(Tabla1[[#This Row],[correct_ans]]="None","Frecuente","Infrecuente")</f>
        <v>Infrecuente</v>
      </c>
      <c r="S205" s="3">
        <f>+Tabla1[[#This Row],[Respuesta.corr]]*100</f>
        <v>100</v>
      </c>
      <c r="T205" s="3">
        <f>+IF(OR(Tabla1[[#This Row],[frecuente/infrecuente]]="Frecuente",Tabla1[[#This Row],[Respuesta.rt]]=""),"",Tabla1[[#This Row],[Respuesta.rt]])</f>
        <v>0.53901379136399996</v>
      </c>
      <c r="U205" s="3">
        <f>1-Tabla1[[#This Row],[Respuesta.corr]]</f>
        <v>0</v>
      </c>
      <c r="V205" s="3" t="s">
        <v>144</v>
      </c>
      <c r="W205" s="3" t="s">
        <v>146</v>
      </c>
      <c r="X205" s="3" t="str">
        <f>+LEFT(Tabla1[[#This Row],[participant]],LEN(Tabla1[[#This Row],[participant]])-1)</f>
        <v>LMR11M</v>
      </c>
    </row>
    <row r="206" spans="1:24" x14ac:dyDescent="0.55000000000000004">
      <c r="A206" t="s">
        <v>55</v>
      </c>
      <c r="B206" t="s">
        <v>48</v>
      </c>
      <c r="C206" t="s">
        <v>15</v>
      </c>
      <c r="D206">
        <v>0.8</v>
      </c>
      <c r="E206">
        <v>0</v>
      </c>
      <c r="F206">
        <v>4</v>
      </c>
      <c r="G206">
        <v>4</v>
      </c>
      <c r="H206">
        <v>4</v>
      </c>
      <c r="I206" t="s">
        <v>15</v>
      </c>
      <c r="J206">
        <v>1</v>
      </c>
      <c r="L206" t="s">
        <v>57</v>
      </c>
      <c r="M206">
        <v>59.810667979371502</v>
      </c>
      <c r="N206" t="s">
        <v>58</v>
      </c>
      <c r="O206">
        <v>1</v>
      </c>
      <c r="P206" t="s">
        <v>59</v>
      </c>
      <c r="Q206" t="str">
        <f>+PROPER(IF(MID(Tabla1[[#This Row],[expName]],3,100)="Alegria","Alegría",MID(Tabla1[[#This Row],[expName]],3,100)))</f>
        <v>Alegría</v>
      </c>
      <c r="R206" s="3" t="str">
        <f>+IF(Tabla1[[#This Row],[correct_ans]]="None","Frecuente","Infrecuente")</f>
        <v>Frecuente</v>
      </c>
      <c r="S206" s="3">
        <f>+Tabla1[[#This Row],[Respuesta.corr]]*100</f>
        <v>100</v>
      </c>
      <c r="T206" s="3" t="str">
        <f>+IF(OR(Tabla1[[#This Row],[frecuente/infrecuente]]="Frecuente",Tabla1[[#This Row],[Respuesta.rt]]=""),"",Tabla1[[#This Row],[Respuesta.rt]])</f>
        <v/>
      </c>
      <c r="U206" s="3">
        <f>1-Tabla1[[#This Row],[Respuesta.corr]]</f>
        <v>0</v>
      </c>
      <c r="V206" s="3" t="s">
        <v>144</v>
      </c>
      <c r="W206" s="3" t="s">
        <v>146</v>
      </c>
      <c r="X206" s="3" t="str">
        <f>+LEFT(Tabla1[[#This Row],[participant]],LEN(Tabla1[[#This Row],[participant]])-1)</f>
        <v>LMR11M</v>
      </c>
    </row>
    <row r="207" spans="1:24" x14ac:dyDescent="0.55000000000000004">
      <c r="A207" t="s">
        <v>55</v>
      </c>
      <c r="B207" t="s">
        <v>14</v>
      </c>
      <c r="C207" t="s">
        <v>15</v>
      </c>
      <c r="D207">
        <v>0.8</v>
      </c>
      <c r="E207">
        <v>0</v>
      </c>
      <c r="F207">
        <v>5</v>
      </c>
      <c r="G207">
        <v>5</v>
      </c>
      <c r="H207">
        <v>5</v>
      </c>
      <c r="I207" t="s">
        <v>15</v>
      </c>
      <c r="J207">
        <v>1</v>
      </c>
      <c r="L207" t="s">
        <v>57</v>
      </c>
      <c r="M207">
        <v>59.810667979371502</v>
      </c>
      <c r="N207" t="s">
        <v>58</v>
      </c>
      <c r="O207">
        <v>1</v>
      </c>
      <c r="P207" t="s">
        <v>59</v>
      </c>
      <c r="Q207" t="str">
        <f>+PROPER(IF(MID(Tabla1[[#This Row],[expName]],3,100)="Alegria","Alegría",MID(Tabla1[[#This Row],[expName]],3,100)))</f>
        <v>Alegría</v>
      </c>
      <c r="R207" s="3" t="str">
        <f>+IF(Tabla1[[#This Row],[correct_ans]]="None","Frecuente","Infrecuente")</f>
        <v>Frecuente</v>
      </c>
      <c r="S207" s="3">
        <f>+Tabla1[[#This Row],[Respuesta.corr]]*100</f>
        <v>100</v>
      </c>
      <c r="T207" s="3" t="str">
        <f>+IF(OR(Tabla1[[#This Row],[frecuente/infrecuente]]="Frecuente",Tabla1[[#This Row],[Respuesta.rt]]=""),"",Tabla1[[#This Row],[Respuesta.rt]])</f>
        <v/>
      </c>
      <c r="U207" s="3">
        <f>1-Tabla1[[#This Row],[Respuesta.corr]]</f>
        <v>0</v>
      </c>
      <c r="V207" s="3" t="s">
        <v>144</v>
      </c>
      <c r="W207" s="3" t="s">
        <v>146</v>
      </c>
      <c r="X207" s="3" t="str">
        <f>+LEFT(Tabla1[[#This Row],[participant]],LEN(Tabla1[[#This Row],[participant]])-1)</f>
        <v>LMR11M</v>
      </c>
    </row>
    <row r="208" spans="1:24" x14ac:dyDescent="0.55000000000000004">
      <c r="A208" t="s">
        <v>60</v>
      </c>
      <c r="B208" t="s">
        <v>61</v>
      </c>
      <c r="C208" t="s">
        <v>21</v>
      </c>
      <c r="D208">
        <v>0.8</v>
      </c>
      <c r="E208">
        <v>0</v>
      </c>
      <c r="F208">
        <v>6</v>
      </c>
      <c r="G208">
        <v>6</v>
      </c>
      <c r="H208">
        <v>6</v>
      </c>
      <c r="I208" t="s">
        <v>21</v>
      </c>
      <c r="J208">
        <v>1</v>
      </c>
      <c r="K208">
        <v>0.42152230441600003</v>
      </c>
      <c r="L208" t="s">
        <v>57</v>
      </c>
      <c r="M208">
        <v>59.810667979371502</v>
      </c>
      <c r="N208" t="s">
        <v>58</v>
      </c>
      <c r="O208">
        <v>1</v>
      </c>
      <c r="P208" t="s">
        <v>59</v>
      </c>
      <c r="Q208" t="str">
        <f>+PROPER(IF(MID(Tabla1[[#This Row],[expName]],3,100)="Alegria","Alegría",MID(Tabla1[[#This Row],[expName]],3,100)))</f>
        <v>Alegría</v>
      </c>
      <c r="R208" s="3" t="str">
        <f>+IF(Tabla1[[#This Row],[correct_ans]]="None","Frecuente","Infrecuente")</f>
        <v>Infrecuente</v>
      </c>
      <c r="S208" s="3">
        <f>+Tabla1[[#This Row],[Respuesta.corr]]*100</f>
        <v>100</v>
      </c>
      <c r="T208" s="3">
        <f>+IF(OR(Tabla1[[#This Row],[frecuente/infrecuente]]="Frecuente",Tabla1[[#This Row],[Respuesta.rt]]=""),"",Tabla1[[#This Row],[Respuesta.rt]])</f>
        <v>0.42152230441600003</v>
      </c>
      <c r="U208" s="3">
        <f>1-Tabla1[[#This Row],[Respuesta.corr]]</f>
        <v>0</v>
      </c>
      <c r="V208" s="3" t="s">
        <v>144</v>
      </c>
      <c r="W208" s="3" t="s">
        <v>146</v>
      </c>
      <c r="X208" s="3" t="str">
        <f>+LEFT(Tabla1[[#This Row],[participant]],LEN(Tabla1[[#This Row],[participant]])-1)</f>
        <v>LMR11M</v>
      </c>
    </row>
    <row r="209" spans="1:24" x14ac:dyDescent="0.55000000000000004">
      <c r="A209" t="s">
        <v>55</v>
      </c>
      <c r="B209" t="s">
        <v>63</v>
      </c>
      <c r="C209" t="s">
        <v>15</v>
      </c>
      <c r="D209">
        <v>1.3</v>
      </c>
      <c r="E209">
        <v>0</v>
      </c>
      <c r="F209">
        <v>7</v>
      </c>
      <c r="G209">
        <v>7</v>
      </c>
      <c r="H209">
        <v>7</v>
      </c>
      <c r="I209" t="s">
        <v>15</v>
      </c>
      <c r="J209">
        <v>1</v>
      </c>
      <c r="L209" t="s">
        <v>57</v>
      </c>
      <c r="M209">
        <v>59.810667979371502</v>
      </c>
      <c r="N209" t="s">
        <v>58</v>
      </c>
      <c r="O209">
        <v>1</v>
      </c>
      <c r="P209" t="s">
        <v>59</v>
      </c>
      <c r="Q209" t="str">
        <f>+PROPER(IF(MID(Tabla1[[#This Row],[expName]],3,100)="Alegria","Alegría",MID(Tabla1[[#This Row],[expName]],3,100)))</f>
        <v>Alegría</v>
      </c>
      <c r="R209" s="3" t="str">
        <f>+IF(Tabla1[[#This Row],[correct_ans]]="None","Frecuente","Infrecuente")</f>
        <v>Frecuente</v>
      </c>
      <c r="S209" s="3">
        <f>+Tabla1[[#This Row],[Respuesta.corr]]*100</f>
        <v>100</v>
      </c>
      <c r="T209" s="3" t="str">
        <f>+IF(OR(Tabla1[[#This Row],[frecuente/infrecuente]]="Frecuente",Tabla1[[#This Row],[Respuesta.rt]]=""),"",Tabla1[[#This Row],[Respuesta.rt]])</f>
        <v/>
      </c>
      <c r="U209" s="3">
        <f>1-Tabla1[[#This Row],[Respuesta.corr]]</f>
        <v>0</v>
      </c>
      <c r="V209" s="3" t="s">
        <v>144</v>
      </c>
      <c r="W209" s="3" t="s">
        <v>146</v>
      </c>
      <c r="X209" s="3" t="str">
        <f>+LEFT(Tabla1[[#This Row],[participant]],LEN(Tabla1[[#This Row],[participant]])-1)</f>
        <v>LMR11M</v>
      </c>
    </row>
    <row r="210" spans="1:24" x14ac:dyDescent="0.55000000000000004">
      <c r="A210" t="s">
        <v>55</v>
      </c>
      <c r="B210" t="s">
        <v>36</v>
      </c>
      <c r="C210" t="s">
        <v>15</v>
      </c>
      <c r="D210">
        <v>1.3</v>
      </c>
      <c r="E210">
        <v>0</v>
      </c>
      <c r="F210">
        <v>8</v>
      </c>
      <c r="G210">
        <v>8</v>
      </c>
      <c r="H210">
        <v>8</v>
      </c>
      <c r="I210" t="s">
        <v>15</v>
      </c>
      <c r="J210">
        <v>1</v>
      </c>
      <c r="L210" t="s">
        <v>57</v>
      </c>
      <c r="M210">
        <v>59.810667979371502</v>
      </c>
      <c r="N210" t="s">
        <v>58</v>
      </c>
      <c r="O210">
        <v>1</v>
      </c>
      <c r="P210" t="s">
        <v>59</v>
      </c>
      <c r="Q210" t="str">
        <f>+PROPER(IF(MID(Tabla1[[#This Row],[expName]],3,100)="Alegria","Alegría",MID(Tabla1[[#This Row],[expName]],3,100)))</f>
        <v>Alegría</v>
      </c>
      <c r="R210" s="3" t="str">
        <f>+IF(Tabla1[[#This Row],[correct_ans]]="None","Frecuente","Infrecuente")</f>
        <v>Frecuente</v>
      </c>
      <c r="S210" s="3">
        <f>+Tabla1[[#This Row],[Respuesta.corr]]*100</f>
        <v>100</v>
      </c>
      <c r="T210" s="3" t="str">
        <f>+IF(OR(Tabla1[[#This Row],[frecuente/infrecuente]]="Frecuente",Tabla1[[#This Row],[Respuesta.rt]]=""),"",Tabla1[[#This Row],[Respuesta.rt]])</f>
        <v/>
      </c>
      <c r="U210" s="3">
        <f>1-Tabla1[[#This Row],[Respuesta.corr]]</f>
        <v>0</v>
      </c>
      <c r="V210" s="3" t="s">
        <v>144</v>
      </c>
      <c r="W210" s="3" t="s">
        <v>146</v>
      </c>
      <c r="X210" s="3" t="str">
        <f>+LEFT(Tabla1[[#This Row],[participant]],LEN(Tabla1[[#This Row],[participant]])-1)</f>
        <v>LMR11M</v>
      </c>
    </row>
    <row r="211" spans="1:24" x14ac:dyDescent="0.55000000000000004">
      <c r="A211" t="s">
        <v>60</v>
      </c>
      <c r="B211" t="s">
        <v>64</v>
      </c>
      <c r="C211" t="s">
        <v>21</v>
      </c>
      <c r="D211">
        <v>1.3</v>
      </c>
      <c r="E211">
        <v>0</v>
      </c>
      <c r="F211">
        <v>9</v>
      </c>
      <c r="G211">
        <v>9</v>
      </c>
      <c r="H211">
        <v>9</v>
      </c>
      <c r="I211" t="s">
        <v>21</v>
      </c>
      <c r="J211">
        <v>1</v>
      </c>
      <c r="K211">
        <v>0.74436250049599995</v>
      </c>
      <c r="L211" t="s">
        <v>57</v>
      </c>
      <c r="M211">
        <v>59.810667979371502</v>
      </c>
      <c r="N211" t="s">
        <v>58</v>
      </c>
      <c r="O211">
        <v>1</v>
      </c>
      <c r="P211" t="s">
        <v>59</v>
      </c>
      <c r="Q211" t="str">
        <f>+PROPER(IF(MID(Tabla1[[#This Row],[expName]],3,100)="Alegria","Alegría",MID(Tabla1[[#This Row],[expName]],3,100)))</f>
        <v>Alegría</v>
      </c>
      <c r="R211" s="3" t="str">
        <f>+IF(Tabla1[[#This Row],[correct_ans]]="None","Frecuente","Infrecuente")</f>
        <v>Infrecuente</v>
      </c>
      <c r="S211" s="3">
        <f>+Tabla1[[#This Row],[Respuesta.corr]]*100</f>
        <v>100</v>
      </c>
      <c r="T211" s="3">
        <f>+IF(OR(Tabla1[[#This Row],[frecuente/infrecuente]]="Frecuente",Tabla1[[#This Row],[Respuesta.rt]]=""),"",Tabla1[[#This Row],[Respuesta.rt]])</f>
        <v>0.74436250049599995</v>
      </c>
      <c r="U211" s="3">
        <f>1-Tabla1[[#This Row],[Respuesta.corr]]</f>
        <v>0</v>
      </c>
      <c r="V211" s="3" t="s">
        <v>144</v>
      </c>
      <c r="W211" s="3" t="s">
        <v>146</v>
      </c>
      <c r="X211" s="3" t="str">
        <f>+LEFT(Tabla1[[#This Row],[participant]],LEN(Tabla1[[#This Row],[participant]])-1)</f>
        <v>LMR11M</v>
      </c>
    </row>
    <row r="212" spans="1:24" x14ac:dyDescent="0.55000000000000004">
      <c r="A212" t="s">
        <v>55</v>
      </c>
      <c r="B212" t="s">
        <v>65</v>
      </c>
      <c r="C212" t="s">
        <v>15</v>
      </c>
      <c r="D212">
        <v>0.8</v>
      </c>
      <c r="E212">
        <v>0</v>
      </c>
      <c r="F212">
        <v>10</v>
      </c>
      <c r="G212">
        <v>10</v>
      </c>
      <c r="H212">
        <v>10</v>
      </c>
      <c r="I212" t="s">
        <v>15</v>
      </c>
      <c r="J212">
        <v>1</v>
      </c>
      <c r="L212" t="s">
        <v>57</v>
      </c>
      <c r="M212">
        <v>59.810667979371502</v>
      </c>
      <c r="N212" t="s">
        <v>58</v>
      </c>
      <c r="O212">
        <v>1</v>
      </c>
      <c r="P212" t="s">
        <v>59</v>
      </c>
      <c r="Q212" t="str">
        <f>+PROPER(IF(MID(Tabla1[[#This Row],[expName]],3,100)="Alegria","Alegría",MID(Tabla1[[#This Row],[expName]],3,100)))</f>
        <v>Alegría</v>
      </c>
      <c r="R212" s="3" t="str">
        <f>+IF(Tabla1[[#This Row],[correct_ans]]="None","Frecuente","Infrecuente")</f>
        <v>Frecuente</v>
      </c>
      <c r="S212" s="3">
        <f>+Tabla1[[#This Row],[Respuesta.corr]]*100</f>
        <v>100</v>
      </c>
      <c r="T212" s="3" t="str">
        <f>+IF(OR(Tabla1[[#This Row],[frecuente/infrecuente]]="Frecuente",Tabla1[[#This Row],[Respuesta.rt]]=""),"",Tabla1[[#This Row],[Respuesta.rt]])</f>
        <v/>
      </c>
      <c r="U212" s="3">
        <f>1-Tabla1[[#This Row],[Respuesta.corr]]</f>
        <v>0</v>
      </c>
      <c r="V212" s="3" t="s">
        <v>144</v>
      </c>
      <c r="W212" s="3" t="s">
        <v>146</v>
      </c>
      <c r="X212" s="3" t="str">
        <f>+LEFT(Tabla1[[#This Row],[participant]],LEN(Tabla1[[#This Row],[participant]])-1)</f>
        <v>LMR11M</v>
      </c>
    </row>
    <row r="213" spans="1:24" x14ac:dyDescent="0.55000000000000004">
      <c r="A213" t="s">
        <v>55</v>
      </c>
      <c r="B213" t="s">
        <v>34</v>
      </c>
      <c r="C213" t="s">
        <v>15</v>
      </c>
      <c r="D213">
        <v>1.3</v>
      </c>
      <c r="E213">
        <v>0</v>
      </c>
      <c r="F213">
        <v>11</v>
      </c>
      <c r="G213">
        <v>11</v>
      </c>
      <c r="H213">
        <v>11</v>
      </c>
      <c r="I213" t="s">
        <v>15</v>
      </c>
      <c r="J213">
        <v>1</v>
      </c>
      <c r="L213" t="s">
        <v>57</v>
      </c>
      <c r="M213">
        <v>59.810667979371502</v>
      </c>
      <c r="N213" t="s">
        <v>58</v>
      </c>
      <c r="O213">
        <v>1</v>
      </c>
      <c r="P213" t="s">
        <v>59</v>
      </c>
      <c r="Q213" t="str">
        <f>+PROPER(IF(MID(Tabla1[[#This Row],[expName]],3,100)="Alegria","Alegría",MID(Tabla1[[#This Row],[expName]],3,100)))</f>
        <v>Alegría</v>
      </c>
      <c r="R213" s="3" t="str">
        <f>+IF(Tabla1[[#This Row],[correct_ans]]="None","Frecuente","Infrecuente")</f>
        <v>Frecuente</v>
      </c>
      <c r="S213" s="3">
        <f>+Tabla1[[#This Row],[Respuesta.corr]]*100</f>
        <v>100</v>
      </c>
      <c r="T213" s="3" t="str">
        <f>+IF(OR(Tabla1[[#This Row],[frecuente/infrecuente]]="Frecuente",Tabla1[[#This Row],[Respuesta.rt]]=""),"",Tabla1[[#This Row],[Respuesta.rt]])</f>
        <v/>
      </c>
      <c r="U213" s="3">
        <f>1-Tabla1[[#This Row],[Respuesta.corr]]</f>
        <v>0</v>
      </c>
      <c r="V213" s="3" t="s">
        <v>144</v>
      </c>
      <c r="W213" s="3" t="s">
        <v>146</v>
      </c>
      <c r="X213" s="3" t="str">
        <f>+LEFT(Tabla1[[#This Row],[participant]],LEN(Tabla1[[#This Row],[participant]])-1)</f>
        <v>LMR11M</v>
      </c>
    </row>
    <row r="214" spans="1:24" x14ac:dyDescent="0.55000000000000004">
      <c r="A214" t="s">
        <v>60</v>
      </c>
      <c r="B214" t="s">
        <v>66</v>
      </c>
      <c r="C214" t="s">
        <v>21</v>
      </c>
      <c r="D214">
        <v>0.8</v>
      </c>
      <c r="E214">
        <v>0</v>
      </c>
      <c r="F214">
        <v>12</v>
      </c>
      <c r="G214">
        <v>12</v>
      </c>
      <c r="H214">
        <v>12</v>
      </c>
      <c r="I214" t="s">
        <v>21</v>
      </c>
      <c r="J214">
        <v>1</v>
      </c>
      <c r="K214">
        <v>0.43938775407199998</v>
      </c>
      <c r="L214" t="s">
        <v>57</v>
      </c>
      <c r="M214">
        <v>59.810667979371502</v>
      </c>
      <c r="N214" t="s">
        <v>58</v>
      </c>
      <c r="O214">
        <v>1</v>
      </c>
      <c r="P214" t="s">
        <v>59</v>
      </c>
      <c r="Q214" t="str">
        <f>+PROPER(IF(MID(Tabla1[[#This Row],[expName]],3,100)="Alegria","Alegría",MID(Tabla1[[#This Row],[expName]],3,100)))</f>
        <v>Alegría</v>
      </c>
      <c r="R214" s="3" t="str">
        <f>+IF(Tabla1[[#This Row],[correct_ans]]="None","Frecuente","Infrecuente")</f>
        <v>Infrecuente</v>
      </c>
      <c r="S214" s="3">
        <f>+Tabla1[[#This Row],[Respuesta.corr]]*100</f>
        <v>100</v>
      </c>
      <c r="T214" s="3">
        <f>+IF(OR(Tabla1[[#This Row],[frecuente/infrecuente]]="Frecuente",Tabla1[[#This Row],[Respuesta.rt]]=""),"",Tabla1[[#This Row],[Respuesta.rt]])</f>
        <v>0.43938775407199998</v>
      </c>
      <c r="U214" s="3">
        <f>1-Tabla1[[#This Row],[Respuesta.corr]]</f>
        <v>0</v>
      </c>
      <c r="V214" s="3" t="s">
        <v>144</v>
      </c>
      <c r="W214" s="3" t="s">
        <v>146</v>
      </c>
      <c r="X214" s="3" t="str">
        <f>+LEFT(Tabla1[[#This Row],[participant]],LEN(Tabla1[[#This Row],[participant]])-1)</f>
        <v>LMR11M</v>
      </c>
    </row>
    <row r="215" spans="1:24" x14ac:dyDescent="0.55000000000000004">
      <c r="A215" t="s">
        <v>55</v>
      </c>
      <c r="B215" t="s">
        <v>67</v>
      </c>
      <c r="C215" t="s">
        <v>15</v>
      </c>
      <c r="D215">
        <v>0.8</v>
      </c>
      <c r="E215">
        <v>0</v>
      </c>
      <c r="F215">
        <v>13</v>
      </c>
      <c r="G215">
        <v>13</v>
      </c>
      <c r="H215">
        <v>13</v>
      </c>
      <c r="I215" t="s">
        <v>15</v>
      </c>
      <c r="J215">
        <v>1</v>
      </c>
      <c r="L215" t="s">
        <v>57</v>
      </c>
      <c r="M215">
        <v>59.810667979371502</v>
      </c>
      <c r="N215" t="s">
        <v>58</v>
      </c>
      <c r="O215">
        <v>1</v>
      </c>
      <c r="P215" t="s">
        <v>59</v>
      </c>
      <c r="Q215" t="str">
        <f>+PROPER(IF(MID(Tabla1[[#This Row],[expName]],3,100)="Alegria","Alegría",MID(Tabla1[[#This Row],[expName]],3,100)))</f>
        <v>Alegría</v>
      </c>
      <c r="R215" s="3" t="str">
        <f>+IF(Tabla1[[#This Row],[correct_ans]]="None","Frecuente","Infrecuente")</f>
        <v>Frecuente</v>
      </c>
      <c r="S215" s="3">
        <f>+Tabla1[[#This Row],[Respuesta.corr]]*100</f>
        <v>100</v>
      </c>
      <c r="T215" s="3" t="str">
        <f>+IF(OR(Tabla1[[#This Row],[frecuente/infrecuente]]="Frecuente",Tabla1[[#This Row],[Respuesta.rt]]=""),"",Tabla1[[#This Row],[Respuesta.rt]])</f>
        <v/>
      </c>
      <c r="U215" s="3">
        <f>1-Tabla1[[#This Row],[Respuesta.corr]]</f>
        <v>0</v>
      </c>
      <c r="V215" s="3" t="s">
        <v>144</v>
      </c>
      <c r="W215" s="3" t="s">
        <v>146</v>
      </c>
      <c r="X215" s="3" t="str">
        <f>+LEFT(Tabla1[[#This Row],[participant]],LEN(Tabla1[[#This Row],[participant]])-1)</f>
        <v>LMR11M</v>
      </c>
    </row>
    <row r="216" spans="1:24" x14ac:dyDescent="0.55000000000000004">
      <c r="A216" t="s">
        <v>55</v>
      </c>
      <c r="B216" t="s">
        <v>67</v>
      </c>
      <c r="C216" t="s">
        <v>15</v>
      </c>
      <c r="D216">
        <v>0.8</v>
      </c>
      <c r="E216">
        <v>0</v>
      </c>
      <c r="F216">
        <v>14</v>
      </c>
      <c r="G216">
        <v>14</v>
      </c>
      <c r="H216">
        <v>14</v>
      </c>
      <c r="I216" t="s">
        <v>15</v>
      </c>
      <c r="J216">
        <v>1</v>
      </c>
      <c r="L216" t="s">
        <v>57</v>
      </c>
      <c r="M216">
        <v>59.810667979371502</v>
      </c>
      <c r="N216" t="s">
        <v>58</v>
      </c>
      <c r="O216">
        <v>1</v>
      </c>
      <c r="P216" t="s">
        <v>59</v>
      </c>
      <c r="Q216" t="str">
        <f>+PROPER(IF(MID(Tabla1[[#This Row],[expName]],3,100)="Alegria","Alegría",MID(Tabla1[[#This Row],[expName]],3,100)))</f>
        <v>Alegría</v>
      </c>
      <c r="R216" s="3" t="str">
        <f>+IF(Tabla1[[#This Row],[correct_ans]]="None","Frecuente","Infrecuente")</f>
        <v>Frecuente</v>
      </c>
      <c r="S216" s="3">
        <f>+Tabla1[[#This Row],[Respuesta.corr]]*100</f>
        <v>100</v>
      </c>
      <c r="T216" s="3" t="str">
        <f>+IF(OR(Tabla1[[#This Row],[frecuente/infrecuente]]="Frecuente",Tabla1[[#This Row],[Respuesta.rt]]=""),"",Tabla1[[#This Row],[Respuesta.rt]])</f>
        <v/>
      </c>
      <c r="U216" s="3">
        <f>1-Tabla1[[#This Row],[Respuesta.corr]]</f>
        <v>0</v>
      </c>
      <c r="V216" s="3" t="s">
        <v>144</v>
      </c>
      <c r="W216" s="3" t="s">
        <v>146</v>
      </c>
      <c r="X216" s="3" t="str">
        <f>+LEFT(Tabla1[[#This Row],[participant]],LEN(Tabla1[[#This Row],[participant]])-1)</f>
        <v>LMR11M</v>
      </c>
    </row>
    <row r="217" spans="1:24" x14ac:dyDescent="0.55000000000000004">
      <c r="A217" t="s">
        <v>60</v>
      </c>
      <c r="B217" t="s">
        <v>66</v>
      </c>
      <c r="C217" t="s">
        <v>21</v>
      </c>
      <c r="D217">
        <v>1.3</v>
      </c>
      <c r="E217">
        <v>0</v>
      </c>
      <c r="F217">
        <v>15</v>
      </c>
      <c r="G217">
        <v>15</v>
      </c>
      <c r="H217">
        <v>15</v>
      </c>
      <c r="I217" t="s">
        <v>21</v>
      </c>
      <c r="J217">
        <v>1</v>
      </c>
      <c r="K217">
        <v>0.394405293278</v>
      </c>
      <c r="L217" t="s">
        <v>57</v>
      </c>
      <c r="M217">
        <v>59.810667979371502</v>
      </c>
      <c r="N217" t="s">
        <v>58</v>
      </c>
      <c r="O217">
        <v>1</v>
      </c>
      <c r="P217" t="s">
        <v>59</v>
      </c>
      <c r="Q217" t="str">
        <f>+PROPER(IF(MID(Tabla1[[#This Row],[expName]],3,100)="Alegria","Alegría",MID(Tabla1[[#This Row],[expName]],3,100)))</f>
        <v>Alegría</v>
      </c>
      <c r="R217" s="3" t="str">
        <f>+IF(Tabla1[[#This Row],[correct_ans]]="None","Frecuente","Infrecuente")</f>
        <v>Infrecuente</v>
      </c>
      <c r="S217" s="3">
        <f>+Tabla1[[#This Row],[Respuesta.corr]]*100</f>
        <v>100</v>
      </c>
      <c r="T217" s="3">
        <f>+IF(OR(Tabla1[[#This Row],[frecuente/infrecuente]]="Frecuente",Tabla1[[#This Row],[Respuesta.rt]]=""),"",Tabla1[[#This Row],[Respuesta.rt]])</f>
        <v>0.394405293278</v>
      </c>
      <c r="U217" s="3">
        <f>1-Tabla1[[#This Row],[Respuesta.corr]]</f>
        <v>0</v>
      </c>
      <c r="V217" s="3" t="s">
        <v>144</v>
      </c>
      <c r="W217" s="3" t="s">
        <v>146</v>
      </c>
      <c r="X217" s="3" t="str">
        <f>+LEFT(Tabla1[[#This Row],[participant]],LEN(Tabla1[[#This Row],[participant]])-1)</f>
        <v>LMR11M</v>
      </c>
    </row>
    <row r="218" spans="1:24" x14ac:dyDescent="0.55000000000000004">
      <c r="A218" t="s">
        <v>55</v>
      </c>
      <c r="B218" t="s">
        <v>25</v>
      </c>
      <c r="C218" t="s">
        <v>15</v>
      </c>
      <c r="D218">
        <v>0.8</v>
      </c>
      <c r="E218">
        <v>0</v>
      </c>
      <c r="F218">
        <v>16</v>
      </c>
      <c r="G218">
        <v>16</v>
      </c>
      <c r="H218">
        <v>16</v>
      </c>
      <c r="I218" t="s">
        <v>15</v>
      </c>
      <c r="J218">
        <v>1</v>
      </c>
      <c r="L218" t="s">
        <v>57</v>
      </c>
      <c r="M218">
        <v>59.810667979371502</v>
      </c>
      <c r="N218" t="s">
        <v>58</v>
      </c>
      <c r="O218">
        <v>1</v>
      </c>
      <c r="P218" t="s">
        <v>59</v>
      </c>
      <c r="Q218" t="str">
        <f>+PROPER(IF(MID(Tabla1[[#This Row],[expName]],3,100)="Alegria","Alegría",MID(Tabla1[[#This Row],[expName]],3,100)))</f>
        <v>Alegría</v>
      </c>
      <c r="R218" s="3" t="str">
        <f>+IF(Tabla1[[#This Row],[correct_ans]]="None","Frecuente","Infrecuente")</f>
        <v>Frecuente</v>
      </c>
      <c r="S218" s="3">
        <f>+Tabla1[[#This Row],[Respuesta.corr]]*100</f>
        <v>100</v>
      </c>
      <c r="T218" s="3" t="str">
        <f>+IF(OR(Tabla1[[#This Row],[frecuente/infrecuente]]="Frecuente",Tabla1[[#This Row],[Respuesta.rt]]=""),"",Tabla1[[#This Row],[Respuesta.rt]])</f>
        <v/>
      </c>
      <c r="U218" s="3">
        <f>1-Tabla1[[#This Row],[Respuesta.corr]]</f>
        <v>0</v>
      </c>
      <c r="V218" s="3" t="s">
        <v>144</v>
      </c>
      <c r="W218" s="3" t="s">
        <v>146</v>
      </c>
      <c r="X218" s="3" t="str">
        <f>+LEFT(Tabla1[[#This Row],[participant]],LEN(Tabla1[[#This Row],[participant]])-1)</f>
        <v>LMR11M</v>
      </c>
    </row>
    <row r="219" spans="1:24" x14ac:dyDescent="0.55000000000000004">
      <c r="A219" t="s">
        <v>60</v>
      </c>
      <c r="B219" t="s">
        <v>68</v>
      </c>
      <c r="C219" t="s">
        <v>21</v>
      </c>
      <c r="D219">
        <v>1.3</v>
      </c>
      <c r="E219">
        <v>0</v>
      </c>
      <c r="F219">
        <v>17</v>
      </c>
      <c r="G219">
        <v>17</v>
      </c>
      <c r="H219">
        <v>17</v>
      </c>
      <c r="I219" t="s">
        <v>21</v>
      </c>
      <c r="J219">
        <v>1</v>
      </c>
      <c r="K219">
        <v>0.703566964716</v>
      </c>
      <c r="L219" t="s">
        <v>57</v>
      </c>
      <c r="M219">
        <v>59.810667979371502</v>
      </c>
      <c r="N219" t="s">
        <v>58</v>
      </c>
      <c r="O219">
        <v>1</v>
      </c>
      <c r="P219" t="s">
        <v>59</v>
      </c>
      <c r="Q219" t="str">
        <f>+PROPER(IF(MID(Tabla1[[#This Row],[expName]],3,100)="Alegria","Alegría",MID(Tabla1[[#This Row],[expName]],3,100)))</f>
        <v>Alegría</v>
      </c>
      <c r="R219" s="3" t="str">
        <f>+IF(Tabla1[[#This Row],[correct_ans]]="None","Frecuente","Infrecuente")</f>
        <v>Infrecuente</v>
      </c>
      <c r="S219" s="3">
        <f>+Tabla1[[#This Row],[Respuesta.corr]]*100</f>
        <v>100</v>
      </c>
      <c r="T219" s="3">
        <f>+IF(OR(Tabla1[[#This Row],[frecuente/infrecuente]]="Frecuente",Tabla1[[#This Row],[Respuesta.rt]]=""),"",Tabla1[[#This Row],[Respuesta.rt]])</f>
        <v>0.703566964716</v>
      </c>
      <c r="U219" s="3">
        <f>1-Tabla1[[#This Row],[Respuesta.corr]]</f>
        <v>0</v>
      </c>
      <c r="V219" s="3" t="s">
        <v>144</v>
      </c>
      <c r="W219" s="3" t="s">
        <v>146</v>
      </c>
      <c r="X219" s="3" t="str">
        <f>+LEFT(Tabla1[[#This Row],[participant]],LEN(Tabla1[[#This Row],[participant]])-1)</f>
        <v>LMR11M</v>
      </c>
    </row>
    <row r="220" spans="1:24" x14ac:dyDescent="0.55000000000000004">
      <c r="A220" t="s">
        <v>55</v>
      </c>
      <c r="B220" t="s">
        <v>23</v>
      </c>
      <c r="C220" t="s">
        <v>15</v>
      </c>
      <c r="D220">
        <v>0.8</v>
      </c>
      <c r="E220">
        <v>0</v>
      </c>
      <c r="F220">
        <v>18</v>
      </c>
      <c r="G220">
        <v>18</v>
      </c>
      <c r="H220">
        <v>18</v>
      </c>
      <c r="I220" t="s">
        <v>15</v>
      </c>
      <c r="J220">
        <v>1</v>
      </c>
      <c r="L220" t="s">
        <v>57</v>
      </c>
      <c r="M220">
        <v>59.810667979371502</v>
      </c>
      <c r="N220" t="s">
        <v>58</v>
      </c>
      <c r="O220">
        <v>1</v>
      </c>
      <c r="P220" t="s">
        <v>59</v>
      </c>
      <c r="Q220" t="str">
        <f>+PROPER(IF(MID(Tabla1[[#This Row],[expName]],3,100)="Alegria","Alegría",MID(Tabla1[[#This Row],[expName]],3,100)))</f>
        <v>Alegría</v>
      </c>
      <c r="R220" s="3" t="str">
        <f>+IF(Tabla1[[#This Row],[correct_ans]]="None","Frecuente","Infrecuente")</f>
        <v>Frecuente</v>
      </c>
      <c r="S220" s="3">
        <f>+Tabla1[[#This Row],[Respuesta.corr]]*100</f>
        <v>100</v>
      </c>
      <c r="T220" s="3" t="str">
        <f>+IF(OR(Tabla1[[#This Row],[frecuente/infrecuente]]="Frecuente",Tabla1[[#This Row],[Respuesta.rt]]=""),"",Tabla1[[#This Row],[Respuesta.rt]])</f>
        <v/>
      </c>
      <c r="U220" s="3">
        <f>1-Tabla1[[#This Row],[Respuesta.corr]]</f>
        <v>0</v>
      </c>
      <c r="V220" s="3" t="s">
        <v>144</v>
      </c>
      <c r="W220" s="3" t="s">
        <v>146</v>
      </c>
      <c r="X220" s="3" t="str">
        <f>+LEFT(Tabla1[[#This Row],[participant]],LEN(Tabla1[[#This Row],[participant]])-1)</f>
        <v>LMR11M</v>
      </c>
    </row>
    <row r="221" spans="1:24" x14ac:dyDescent="0.55000000000000004">
      <c r="A221" t="s">
        <v>55</v>
      </c>
      <c r="B221" t="s">
        <v>28</v>
      </c>
      <c r="C221" t="s">
        <v>15</v>
      </c>
      <c r="D221">
        <v>1.3</v>
      </c>
      <c r="E221">
        <v>0</v>
      </c>
      <c r="F221">
        <v>19</v>
      </c>
      <c r="G221">
        <v>19</v>
      </c>
      <c r="H221">
        <v>19</v>
      </c>
      <c r="I221" t="s">
        <v>15</v>
      </c>
      <c r="J221">
        <v>1</v>
      </c>
      <c r="L221" t="s">
        <v>57</v>
      </c>
      <c r="M221">
        <v>59.810667979371502</v>
      </c>
      <c r="N221" t="s">
        <v>58</v>
      </c>
      <c r="O221">
        <v>1</v>
      </c>
      <c r="P221" t="s">
        <v>59</v>
      </c>
      <c r="Q221" t="str">
        <f>+PROPER(IF(MID(Tabla1[[#This Row],[expName]],3,100)="Alegria","Alegría",MID(Tabla1[[#This Row],[expName]],3,100)))</f>
        <v>Alegría</v>
      </c>
      <c r="R221" s="3" t="str">
        <f>+IF(Tabla1[[#This Row],[correct_ans]]="None","Frecuente","Infrecuente")</f>
        <v>Frecuente</v>
      </c>
      <c r="S221" s="3">
        <f>+Tabla1[[#This Row],[Respuesta.corr]]*100</f>
        <v>100</v>
      </c>
      <c r="T221" s="3" t="str">
        <f>+IF(OR(Tabla1[[#This Row],[frecuente/infrecuente]]="Frecuente",Tabla1[[#This Row],[Respuesta.rt]]=""),"",Tabla1[[#This Row],[Respuesta.rt]])</f>
        <v/>
      </c>
      <c r="U221" s="3">
        <f>1-Tabla1[[#This Row],[Respuesta.corr]]</f>
        <v>0</v>
      </c>
      <c r="V221" s="3" t="s">
        <v>144</v>
      </c>
      <c r="W221" s="3" t="s">
        <v>146</v>
      </c>
      <c r="X221" s="3" t="str">
        <f>+LEFT(Tabla1[[#This Row],[participant]],LEN(Tabla1[[#This Row],[participant]])-1)</f>
        <v>LMR11M</v>
      </c>
    </row>
    <row r="222" spans="1:24" x14ac:dyDescent="0.55000000000000004">
      <c r="A222" t="s">
        <v>55</v>
      </c>
      <c r="B222" t="s">
        <v>14</v>
      </c>
      <c r="C222" t="s">
        <v>15</v>
      </c>
      <c r="D222">
        <v>0.8</v>
      </c>
      <c r="E222">
        <v>0</v>
      </c>
      <c r="F222">
        <v>20</v>
      </c>
      <c r="G222">
        <v>20</v>
      </c>
      <c r="H222">
        <v>20</v>
      </c>
      <c r="I222" t="s">
        <v>15</v>
      </c>
      <c r="J222">
        <v>1</v>
      </c>
      <c r="L222" t="s">
        <v>57</v>
      </c>
      <c r="M222">
        <v>59.810667979371502</v>
      </c>
      <c r="N222" t="s">
        <v>58</v>
      </c>
      <c r="O222">
        <v>1</v>
      </c>
      <c r="P222" t="s">
        <v>59</v>
      </c>
      <c r="Q222" t="str">
        <f>+PROPER(IF(MID(Tabla1[[#This Row],[expName]],3,100)="Alegria","Alegría",MID(Tabla1[[#This Row],[expName]],3,100)))</f>
        <v>Alegría</v>
      </c>
      <c r="R222" s="3" t="str">
        <f>+IF(Tabla1[[#This Row],[correct_ans]]="None","Frecuente","Infrecuente")</f>
        <v>Frecuente</v>
      </c>
      <c r="S222" s="3">
        <f>+Tabla1[[#This Row],[Respuesta.corr]]*100</f>
        <v>100</v>
      </c>
      <c r="T222" s="3" t="str">
        <f>+IF(OR(Tabla1[[#This Row],[frecuente/infrecuente]]="Frecuente",Tabla1[[#This Row],[Respuesta.rt]]=""),"",Tabla1[[#This Row],[Respuesta.rt]])</f>
        <v/>
      </c>
      <c r="U222" s="3">
        <f>1-Tabla1[[#This Row],[Respuesta.corr]]</f>
        <v>0</v>
      </c>
      <c r="V222" s="3" t="s">
        <v>144</v>
      </c>
      <c r="W222" s="3" t="s">
        <v>146</v>
      </c>
      <c r="X222" s="3" t="str">
        <f>+LEFT(Tabla1[[#This Row],[participant]],LEN(Tabla1[[#This Row],[participant]])-1)</f>
        <v>LMR11M</v>
      </c>
    </row>
    <row r="223" spans="1:24" x14ac:dyDescent="0.55000000000000004">
      <c r="A223" t="s">
        <v>60</v>
      </c>
      <c r="B223" t="s">
        <v>69</v>
      </c>
      <c r="C223" t="s">
        <v>21</v>
      </c>
      <c r="D223">
        <v>0.8</v>
      </c>
      <c r="E223">
        <v>0</v>
      </c>
      <c r="F223">
        <v>21</v>
      </c>
      <c r="G223">
        <v>21</v>
      </c>
      <c r="H223">
        <v>21</v>
      </c>
      <c r="I223" t="s">
        <v>21</v>
      </c>
      <c r="J223">
        <v>1</v>
      </c>
      <c r="K223">
        <v>0.48244659975199999</v>
      </c>
      <c r="L223" t="s">
        <v>57</v>
      </c>
      <c r="M223">
        <v>59.810667979371502</v>
      </c>
      <c r="N223" t="s">
        <v>58</v>
      </c>
      <c r="O223">
        <v>1</v>
      </c>
      <c r="P223" t="s">
        <v>59</v>
      </c>
      <c r="Q223" t="str">
        <f>+PROPER(IF(MID(Tabla1[[#This Row],[expName]],3,100)="Alegria","Alegría",MID(Tabla1[[#This Row],[expName]],3,100)))</f>
        <v>Alegría</v>
      </c>
      <c r="R223" s="3" t="str">
        <f>+IF(Tabla1[[#This Row],[correct_ans]]="None","Frecuente","Infrecuente")</f>
        <v>Infrecuente</v>
      </c>
      <c r="S223" s="3">
        <f>+Tabla1[[#This Row],[Respuesta.corr]]*100</f>
        <v>100</v>
      </c>
      <c r="T223" s="3">
        <f>+IF(OR(Tabla1[[#This Row],[frecuente/infrecuente]]="Frecuente",Tabla1[[#This Row],[Respuesta.rt]]=""),"",Tabla1[[#This Row],[Respuesta.rt]])</f>
        <v>0.48244659975199999</v>
      </c>
      <c r="U223" s="3">
        <f>1-Tabla1[[#This Row],[Respuesta.corr]]</f>
        <v>0</v>
      </c>
      <c r="V223" s="3" t="s">
        <v>144</v>
      </c>
      <c r="W223" s="3" t="s">
        <v>146</v>
      </c>
      <c r="X223" s="3" t="str">
        <f>+LEFT(Tabla1[[#This Row],[participant]],LEN(Tabla1[[#This Row],[participant]])-1)</f>
        <v>LMR11M</v>
      </c>
    </row>
    <row r="224" spans="1:24" x14ac:dyDescent="0.55000000000000004">
      <c r="A224" t="s">
        <v>55</v>
      </c>
      <c r="B224" t="s">
        <v>70</v>
      </c>
      <c r="C224" t="s">
        <v>15</v>
      </c>
      <c r="D224">
        <v>1.3</v>
      </c>
      <c r="E224">
        <v>0</v>
      </c>
      <c r="F224">
        <v>22</v>
      </c>
      <c r="G224">
        <v>22</v>
      </c>
      <c r="H224">
        <v>22</v>
      </c>
      <c r="I224" t="s">
        <v>15</v>
      </c>
      <c r="J224">
        <v>1</v>
      </c>
      <c r="L224" t="s">
        <v>57</v>
      </c>
      <c r="M224">
        <v>59.810667979371502</v>
      </c>
      <c r="N224" t="s">
        <v>58</v>
      </c>
      <c r="O224">
        <v>1</v>
      </c>
      <c r="P224" t="s">
        <v>59</v>
      </c>
      <c r="Q224" t="str">
        <f>+PROPER(IF(MID(Tabla1[[#This Row],[expName]],3,100)="Alegria","Alegría",MID(Tabla1[[#This Row],[expName]],3,100)))</f>
        <v>Alegría</v>
      </c>
      <c r="R224" s="3" t="str">
        <f>+IF(Tabla1[[#This Row],[correct_ans]]="None","Frecuente","Infrecuente")</f>
        <v>Frecuente</v>
      </c>
      <c r="S224" s="3">
        <f>+Tabla1[[#This Row],[Respuesta.corr]]*100</f>
        <v>100</v>
      </c>
      <c r="T224" s="3" t="str">
        <f>+IF(OR(Tabla1[[#This Row],[frecuente/infrecuente]]="Frecuente",Tabla1[[#This Row],[Respuesta.rt]]=""),"",Tabla1[[#This Row],[Respuesta.rt]])</f>
        <v/>
      </c>
      <c r="U224" s="3">
        <f>1-Tabla1[[#This Row],[Respuesta.corr]]</f>
        <v>0</v>
      </c>
      <c r="V224" s="3" t="s">
        <v>144</v>
      </c>
      <c r="W224" s="3" t="s">
        <v>146</v>
      </c>
      <c r="X224" s="3" t="str">
        <f>+LEFT(Tabla1[[#This Row],[participant]],LEN(Tabla1[[#This Row],[participant]])-1)</f>
        <v>LMR11M</v>
      </c>
    </row>
    <row r="225" spans="1:24" x14ac:dyDescent="0.55000000000000004">
      <c r="A225" t="s">
        <v>55</v>
      </c>
      <c r="B225" t="s">
        <v>22</v>
      </c>
      <c r="C225" t="s">
        <v>15</v>
      </c>
      <c r="D225">
        <v>1.3</v>
      </c>
      <c r="E225">
        <v>0</v>
      </c>
      <c r="F225">
        <v>23</v>
      </c>
      <c r="G225">
        <v>23</v>
      </c>
      <c r="H225">
        <v>23</v>
      </c>
      <c r="I225" t="s">
        <v>15</v>
      </c>
      <c r="J225">
        <v>1</v>
      </c>
      <c r="L225" t="s">
        <v>57</v>
      </c>
      <c r="M225">
        <v>59.810667979371502</v>
      </c>
      <c r="N225" t="s">
        <v>58</v>
      </c>
      <c r="O225">
        <v>1</v>
      </c>
      <c r="P225" t="s">
        <v>59</v>
      </c>
      <c r="Q225" t="str">
        <f>+PROPER(IF(MID(Tabla1[[#This Row],[expName]],3,100)="Alegria","Alegría",MID(Tabla1[[#This Row],[expName]],3,100)))</f>
        <v>Alegría</v>
      </c>
      <c r="R225" s="3" t="str">
        <f>+IF(Tabla1[[#This Row],[correct_ans]]="None","Frecuente","Infrecuente")</f>
        <v>Frecuente</v>
      </c>
      <c r="S225" s="3">
        <f>+Tabla1[[#This Row],[Respuesta.corr]]*100</f>
        <v>100</v>
      </c>
      <c r="T225" s="3" t="str">
        <f>+IF(OR(Tabla1[[#This Row],[frecuente/infrecuente]]="Frecuente",Tabla1[[#This Row],[Respuesta.rt]]=""),"",Tabla1[[#This Row],[Respuesta.rt]])</f>
        <v/>
      </c>
      <c r="U225" s="3">
        <f>1-Tabla1[[#This Row],[Respuesta.corr]]</f>
        <v>0</v>
      </c>
      <c r="V225" s="3" t="s">
        <v>144</v>
      </c>
      <c r="W225" s="3" t="s">
        <v>146</v>
      </c>
      <c r="X225" s="3" t="str">
        <f>+LEFT(Tabla1[[#This Row],[participant]],LEN(Tabla1[[#This Row],[participant]])-1)</f>
        <v>LMR11M</v>
      </c>
    </row>
    <row r="226" spans="1:24" x14ac:dyDescent="0.55000000000000004">
      <c r="A226" t="s">
        <v>55</v>
      </c>
      <c r="B226" t="s">
        <v>22</v>
      </c>
      <c r="C226" t="s">
        <v>15</v>
      </c>
      <c r="D226">
        <v>0.8</v>
      </c>
      <c r="E226">
        <v>0</v>
      </c>
      <c r="F226">
        <v>24</v>
      </c>
      <c r="G226">
        <v>24</v>
      </c>
      <c r="H226">
        <v>24</v>
      </c>
      <c r="I226" t="s">
        <v>15</v>
      </c>
      <c r="J226">
        <v>1</v>
      </c>
      <c r="L226" t="s">
        <v>57</v>
      </c>
      <c r="M226">
        <v>59.810667979371502</v>
      </c>
      <c r="N226" t="s">
        <v>58</v>
      </c>
      <c r="O226">
        <v>1</v>
      </c>
      <c r="P226" t="s">
        <v>59</v>
      </c>
      <c r="Q226" t="str">
        <f>+PROPER(IF(MID(Tabla1[[#This Row],[expName]],3,100)="Alegria","Alegría",MID(Tabla1[[#This Row],[expName]],3,100)))</f>
        <v>Alegría</v>
      </c>
      <c r="R226" s="3" t="str">
        <f>+IF(Tabla1[[#This Row],[correct_ans]]="None","Frecuente","Infrecuente")</f>
        <v>Frecuente</v>
      </c>
      <c r="S226" s="3">
        <f>+Tabla1[[#This Row],[Respuesta.corr]]*100</f>
        <v>100</v>
      </c>
      <c r="T226" s="3" t="str">
        <f>+IF(OR(Tabla1[[#This Row],[frecuente/infrecuente]]="Frecuente",Tabla1[[#This Row],[Respuesta.rt]]=""),"",Tabla1[[#This Row],[Respuesta.rt]])</f>
        <v/>
      </c>
      <c r="U226" s="3">
        <f>1-Tabla1[[#This Row],[Respuesta.corr]]</f>
        <v>0</v>
      </c>
      <c r="V226" s="3" t="s">
        <v>144</v>
      </c>
      <c r="W226" s="3" t="s">
        <v>146</v>
      </c>
      <c r="X226" s="3" t="str">
        <f>+LEFT(Tabla1[[#This Row],[participant]],LEN(Tabla1[[#This Row],[participant]])-1)</f>
        <v>LMR11M</v>
      </c>
    </row>
    <row r="227" spans="1:24" x14ac:dyDescent="0.55000000000000004">
      <c r="A227" t="s">
        <v>60</v>
      </c>
      <c r="B227" t="s">
        <v>71</v>
      </c>
      <c r="C227" t="s">
        <v>21</v>
      </c>
      <c r="D227">
        <v>1.3</v>
      </c>
      <c r="E227">
        <v>0</v>
      </c>
      <c r="F227">
        <v>25</v>
      </c>
      <c r="G227">
        <v>25</v>
      </c>
      <c r="H227">
        <v>25</v>
      </c>
      <c r="I227" t="s">
        <v>21</v>
      </c>
      <c r="J227">
        <v>1</v>
      </c>
      <c r="K227">
        <v>0.47375060245400002</v>
      </c>
      <c r="L227" t="s">
        <v>57</v>
      </c>
      <c r="M227">
        <v>59.810667979371502</v>
      </c>
      <c r="N227" t="s">
        <v>58</v>
      </c>
      <c r="O227">
        <v>1</v>
      </c>
      <c r="P227" t="s">
        <v>59</v>
      </c>
      <c r="Q227" t="str">
        <f>+PROPER(IF(MID(Tabla1[[#This Row],[expName]],3,100)="Alegria","Alegría",MID(Tabla1[[#This Row],[expName]],3,100)))</f>
        <v>Alegría</v>
      </c>
      <c r="R227" s="3" t="str">
        <f>+IF(Tabla1[[#This Row],[correct_ans]]="None","Frecuente","Infrecuente")</f>
        <v>Infrecuente</v>
      </c>
      <c r="S227" s="3">
        <f>+Tabla1[[#This Row],[Respuesta.corr]]*100</f>
        <v>100</v>
      </c>
      <c r="T227" s="3">
        <f>+IF(OR(Tabla1[[#This Row],[frecuente/infrecuente]]="Frecuente",Tabla1[[#This Row],[Respuesta.rt]]=""),"",Tabla1[[#This Row],[Respuesta.rt]])</f>
        <v>0.47375060245400002</v>
      </c>
      <c r="U227" s="3">
        <f>1-Tabla1[[#This Row],[Respuesta.corr]]</f>
        <v>0</v>
      </c>
      <c r="V227" s="3" t="s">
        <v>144</v>
      </c>
      <c r="W227" s="3" t="s">
        <v>146</v>
      </c>
      <c r="X227" s="3" t="str">
        <f>+LEFT(Tabla1[[#This Row],[participant]],LEN(Tabla1[[#This Row],[participant]])-1)</f>
        <v>LMR11M</v>
      </c>
    </row>
    <row r="228" spans="1:24" x14ac:dyDescent="0.55000000000000004">
      <c r="A228" t="s">
        <v>55</v>
      </c>
      <c r="B228" t="s">
        <v>48</v>
      </c>
      <c r="C228" t="s">
        <v>15</v>
      </c>
      <c r="D228">
        <v>1.3</v>
      </c>
      <c r="E228">
        <v>0</v>
      </c>
      <c r="F228">
        <v>26</v>
      </c>
      <c r="G228">
        <v>26</v>
      </c>
      <c r="H228">
        <v>26</v>
      </c>
      <c r="I228" t="s">
        <v>15</v>
      </c>
      <c r="J228">
        <v>1</v>
      </c>
      <c r="L228" t="s">
        <v>57</v>
      </c>
      <c r="M228">
        <v>59.810667979371502</v>
      </c>
      <c r="N228" t="s">
        <v>58</v>
      </c>
      <c r="O228">
        <v>1</v>
      </c>
      <c r="P228" t="s">
        <v>59</v>
      </c>
      <c r="Q228" t="str">
        <f>+PROPER(IF(MID(Tabla1[[#This Row],[expName]],3,100)="Alegria","Alegría",MID(Tabla1[[#This Row],[expName]],3,100)))</f>
        <v>Alegría</v>
      </c>
      <c r="R228" s="3" t="str">
        <f>+IF(Tabla1[[#This Row],[correct_ans]]="None","Frecuente","Infrecuente")</f>
        <v>Frecuente</v>
      </c>
      <c r="S228" s="3">
        <f>+Tabla1[[#This Row],[Respuesta.corr]]*100</f>
        <v>100</v>
      </c>
      <c r="T228" s="3" t="str">
        <f>+IF(OR(Tabla1[[#This Row],[frecuente/infrecuente]]="Frecuente",Tabla1[[#This Row],[Respuesta.rt]]=""),"",Tabla1[[#This Row],[Respuesta.rt]])</f>
        <v/>
      </c>
      <c r="U228" s="3">
        <f>1-Tabla1[[#This Row],[Respuesta.corr]]</f>
        <v>0</v>
      </c>
      <c r="V228" s="3" t="s">
        <v>144</v>
      </c>
      <c r="W228" s="3" t="s">
        <v>146</v>
      </c>
      <c r="X228" s="3" t="str">
        <f>+LEFT(Tabla1[[#This Row],[participant]],LEN(Tabla1[[#This Row],[participant]])-1)</f>
        <v>LMR11M</v>
      </c>
    </row>
    <row r="229" spans="1:24" x14ac:dyDescent="0.55000000000000004">
      <c r="A229" t="s">
        <v>55</v>
      </c>
      <c r="B229" t="s">
        <v>56</v>
      </c>
      <c r="C229" t="s">
        <v>15</v>
      </c>
      <c r="D229">
        <v>1.3</v>
      </c>
      <c r="E229">
        <v>0</v>
      </c>
      <c r="F229">
        <v>27</v>
      </c>
      <c r="G229">
        <v>27</v>
      </c>
      <c r="H229">
        <v>27</v>
      </c>
      <c r="I229" t="s">
        <v>15</v>
      </c>
      <c r="J229">
        <v>1</v>
      </c>
      <c r="L229" t="s">
        <v>57</v>
      </c>
      <c r="M229">
        <v>59.810667979371502</v>
      </c>
      <c r="N229" t="s">
        <v>58</v>
      </c>
      <c r="O229">
        <v>1</v>
      </c>
      <c r="P229" t="s">
        <v>59</v>
      </c>
      <c r="Q229" t="str">
        <f>+PROPER(IF(MID(Tabla1[[#This Row],[expName]],3,100)="Alegria","Alegría",MID(Tabla1[[#This Row],[expName]],3,100)))</f>
        <v>Alegría</v>
      </c>
      <c r="R229" s="3" t="str">
        <f>+IF(Tabla1[[#This Row],[correct_ans]]="None","Frecuente","Infrecuente")</f>
        <v>Frecuente</v>
      </c>
      <c r="S229" s="3">
        <f>+Tabla1[[#This Row],[Respuesta.corr]]*100</f>
        <v>100</v>
      </c>
      <c r="T229" s="3" t="str">
        <f>+IF(OR(Tabla1[[#This Row],[frecuente/infrecuente]]="Frecuente",Tabla1[[#This Row],[Respuesta.rt]]=""),"",Tabla1[[#This Row],[Respuesta.rt]])</f>
        <v/>
      </c>
      <c r="U229" s="3">
        <f>1-Tabla1[[#This Row],[Respuesta.corr]]</f>
        <v>0</v>
      </c>
      <c r="V229" s="3" t="s">
        <v>144</v>
      </c>
      <c r="W229" s="3" t="s">
        <v>146</v>
      </c>
      <c r="X229" s="3" t="str">
        <f>+LEFT(Tabla1[[#This Row],[participant]],LEN(Tabla1[[#This Row],[participant]])-1)</f>
        <v>LMR11M</v>
      </c>
    </row>
    <row r="230" spans="1:24" x14ac:dyDescent="0.55000000000000004">
      <c r="A230" t="s">
        <v>55</v>
      </c>
      <c r="B230" t="s">
        <v>23</v>
      </c>
      <c r="C230" t="s">
        <v>15</v>
      </c>
      <c r="D230">
        <v>0.8</v>
      </c>
      <c r="E230">
        <v>0</v>
      </c>
      <c r="F230">
        <v>28</v>
      </c>
      <c r="G230">
        <v>28</v>
      </c>
      <c r="H230">
        <v>28</v>
      </c>
      <c r="I230" t="s">
        <v>15</v>
      </c>
      <c r="J230">
        <v>1</v>
      </c>
      <c r="L230" t="s">
        <v>57</v>
      </c>
      <c r="M230">
        <v>59.810667979371502</v>
      </c>
      <c r="N230" t="s">
        <v>58</v>
      </c>
      <c r="O230">
        <v>1</v>
      </c>
      <c r="P230" t="s">
        <v>59</v>
      </c>
      <c r="Q230" t="str">
        <f>+PROPER(IF(MID(Tabla1[[#This Row],[expName]],3,100)="Alegria","Alegría",MID(Tabla1[[#This Row],[expName]],3,100)))</f>
        <v>Alegría</v>
      </c>
      <c r="R230" s="3" t="str">
        <f>+IF(Tabla1[[#This Row],[correct_ans]]="None","Frecuente","Infrecuente")</f>
        <v>Frecuente</v>
      </c>
      <c r="S230" s="3">
        <f>+Tabla1[[#This Row],[Respuesta.corr]]*100</f>
        <v>100</v>
      </c>
      <c r="T230" s="3" t="str">
        <f>+IF(OR(Tabla1[[#This Row],[frecuente/infrecuente]]="Frecuente",Tabla1[[#This Row],[Respuesta.rt]]=""),"",Tabla1[[#This Row],[Respuesta.rt]])</f>
        <v/>
      </c>
      <c r="U230" s="3">
        <f>1-Tabla1[[#This Row],[Respuesta.corr]]</f>
        <v>0</v>
      </c>
      <c r="V230" s="3" t="s">
        <v>144</v>
      </c>
      <c r="W230" s="3" t="s">
        <v>146</v>
      </c>
      <c r="X230" s="3" t="str">
        <f>+LEFT(Tabla1[[#This Row],[participant]],LEN(Tabla1[[#This Row],[participant]])-1)</f>
        <v>LMR11M</v>
      </c>
    </row>
    <row r="231" spans="1:24" x14ac:dyDescent="0.55000000000000004">
      <c r="A231" t="s">
        <v>55</v>
      </c>
      <c r="B231" t="s">
        <v>63</v>
      </c>
      <c r="C231" t="s">
        <v>15</v>
      </c>
      <c r="D231">
        <v>0.8</v>
      </c>
      <c r="E231">
        <v>0</v>
      </c>
      <c r="F231">
        <v>29</v>
      </c>
      <c r="G231">
        <v>29</v>
      </c>
      <c r="H231">
        <v>29</v>
      </c>
      <c r="I231" t="s">
        <v>15</v>
      </c>
      <c r="J231">
        <v>1</v>
      </c>
      <c r="L231" t="s">
        <v>57</v>
      </c>
      <c r="M231">
        <v>59.810667979371502</v>
      </c>
      <c r="N231" t="s">
        <v>58</v>
      </c>
      <c r="O231">
        <v>1</v>
      </c>
      <c r="P231" t="s">
        <v>59</v>
      </c>
      <c r="Q231" t="str">
        <f>+PROPER(IF(MID(Tabla1[[#This Row],[expName]],3,100)="Alegria","Alegría",MID(Tabla1[[#This Row],[expName]],3,100)))</f>
        <v>Alegría</v>
      </c>
      <c r="R231" s="3" t="str">
        <f>+IF(Tabla1[[#This Row],[correct_ans]]="None","Frecuente","Infrecuente")</f>
        <v>Frecuente</v>
      </c>
      <c r="S231" s="3">
        <f>+Tabla1[[#This Row],[Respuesta.corr]]*100</f>
        <v>100</v>
      </c>
      <c r="T231" s="3" t="str">
        <f>+IF(OR(Tabla1[[#This Row],[frecuente/infrecuente]]="Frecuente",Tabla1[[#This Row],[Respuesta.rt]]=""),"",Tabla1[[#This Row],[Respuesta.rt]])</f>
        <v/>
      </c>
      <c r="U231" s="3">
        <f>1-Tabla1[[#This Row],[Respuesta.corr]]</f>
        <v>0</v>
      </c>
      <c r="V231" s="3" t="s">
        <v>144</v>
      </c>
      <c r="W231" s="3" t="s">
        <v>146</v>
      </c>
      <c r="X231" s="3" t="str">
        <f>+LEFT(Tabla1[[#This Row],[participant]],LEN(Tabla1[[#This Row],[participant]])-1)</f>
        <v>LMR11M</v>
      </c>
    </row>
    <row r="232" spans="1:24" x14ac:dyDescent="0.55000000000000004">
      <c r="A232" t="s">
        <v>60</v>
      </c>
      <c r="B232" t="s">
        <v>72</v>
      </c>
      <c r="C232" t="s">
        <v>21</v>
      </c>
      <c r="D232">
        <v>0.8</v>
      </c>
      <c r="E232">
        <v>0</v>
      </c>
      <c r="F232">
        <v>30</v>
      </c>
      <c r="G232">
        <v>30</v>
      </c>
      <c r="H232">
        <v>30</v>
      </c>
      <c r="I232" t="s">
        <v>21</v>
      </c>
      <c r="J232">
        <v>1</v>
      </c>
      <c r="K232">
        <v>0.39371762564399998</v>
      </c>
      <c r="L232" t="s">
        <v>57</v>
      </c>
      <c r="M232">
        <v>59.810667979371502</v>
      </c>
      <c r="N232" t="s">
        <v>58</v>
      </c>
      <c r="O232">
        <v>1</v>
      </c>
      <c r="P232" t="s">
        <v>59</v>
      </c>
      <c r="Q232" t="str">
        <f>+PROPER(IF(MID(Tabla1[[#This Row],[expName]],3,100)="Alegria","Alegría",MID(Tabla1[[#This Row],[expName]],3,100)))</f>
        <v>Alegría</v>
      </c>
      <c r="R232" s="3" t="str">
        <f>+IF(Tabla1[[#This Row],[correct_ans]]="None","Frecuente","Infrecuente")</f>
        <v>Infrecuente</v>
      </c>
      <c r="S232" s="3">
        <f>+Tabla1[[#This Row],[Respuesta.corr]]*100</f>
        <v>100</v>
      </c>
      <c r="T232" s="3">
        <f>+IF(OR(Tabla1[[#This Row],[frecuente/infrecuente]]="Frecuente",Tabla1[[#This Row],[Respuesta.rt]]=""),"",Tabla1[[#This Row],[Respuesta.rt]])</f>
        <v>0.39371762564399998</v>
      </c>
      <c r="U232" s="3">
        <f>1-Tabla1[[#This Row],[Respuesta.corr]]</f>
        <v>0</v>
      </c>
      <c r="V232" s="3" t="s">
        <v>144</v>
      </c>
      <c r="W232" s="3" t="s">
        <v>146</v>
      </c>
      <c r="X232" s="3" t="str">
        <f>+LEFT(Tabla1[[#This Row],[participant]],LEN(Tabla1[[#This Row],[participant]])-1)</f>
        <v>LMR11M</v>
      </c>
    </row>
    <row r="233" spans="1:24" x14ac:dyDescent="0.55000000000000004">
      <c r="A233" t="s">
        <v>55</v>
      </c>
      <c r="B233" t="s">
        <v>65</v>
      </c>
      <c r="C233" t="s">
        <v>15</v>
      </c>
      <c r="D233">
        <v>1.3</v>
      </c>
      <c r="E233">
        <v>0</v>
      </c>
      <c r="F233">
        <v>31</v>
      </c>
      <c r="G233">
        <v>31</v>
      </c>
      <c r="H233">
        <v>31</v>
      </c>
      <c r="I233" t="s">
        <v>15</v>
      </c>
      <c r="J233">
        <v>1</v>
      </c>
      <c r="L233" t="s">
        <v>57</v>
      </c>
      <c r="M233">
        <v>59.810667979371502</v>
      </c>
      <c r="N233" t="s">
        <v>58</v>
      </c>
      <c r="O233">
        <v>1</v>
      </c>
      <c r="P233" t="s">
        <v>59</v>
      </c>
      <c r="Q233" t="str">
        <f>+PROPER(IF(MID(Tabla1[[#This Row],[expName]],3,100)="Alegria","Alegría",MID(Tabla1[[#This Row],[expName]],3,100)))</f>
        <v>Alegría</v>
      </c>
      <c r="R233" s="3" t="str">
        <f>+IF(Tabla1[[#This Row],[correct_ans]]="None","Frecuente","Infrecuente")</f>
        <v>Frecuente</v>
      </c>
      <c r="S233" s="3">
        <f>+Tabla1[[#This Row],[Respuesta.corr]]*100</f>
        <v>100</v>
      </c>
      <c r="T233" s="3" t="str">
        <f>+IF(OR(Tabla1[[#This Row],[frecuente/infrecuente]]="Frecuente",Tabla1[[#This Row],[Respuesta.rt]]=""),"",Tabla1[[#This Row],[Respuesta.rt]])</f>
        <v/>
      </c>
      <c r="U233" s="3">
        <f>1-Tabla1[[#This Row],[Respuesta.corr]]</f>
        <v>0</v>
      </c>
      <c r="V233" s="3" t="s">
        <v>144</v>
      </c>
      <c r="W233" s="3" t="s">
        <v>146</v>
      </c>
      <c r="X233" s="3" t="str">
        <f>+LEFT(Tabla1[[#This Row],[participant]],LEN(Tabla1[[#This Row],[participant]])-1)</f>
        <v>LMR11M</v>
      </c>
    </row>
    <row r="234" spans="1:24" x14ac:dyDescent="0.55000000000000004">
      <c r="A234" t="s">
        <v>55</v>
      </c>
      <c r="B234" t="s">
        <v>25</v>
      </c>
      <c r="C234" t="s">
        <v>15</v>
      </c>
      <c r="D234">
        <v>0.8</v>
      </c>
      <c r="E234">
        <v>0</v>
      </c>
      <c r="F234">
        <v>32</v>
      </c>
      <c r="G234">
        <v>32</v>
      </c>
      <c r="H234">
        <v>32</v>
      </c>
      <c r="I234" t="s">
        <v>15</v>
      </c>
      <c r="J234">
        <v>1</v>
      </c>
      <c r="L234" t="s">
        <v>57</v>
      </c>
      <c r="M234">
        <v>59.810667979371502</v>
      </c>
      <c r="N234" t="s">
        <v>58</v>
      </c>
      <c r="O234">
        <v>1</v>
      </c>
      <c r="P234" t="s">
        <v>59</v>
      </c>
      <c r="Q234" t="str">
        <f>+PROPER(IF(MID(Tabla1[[#This Row],[expName]],3,100)="Alegria","Alegría",MID(Tabla1[[#This Row],[expName]],3,100)))</f>
        <v>Alegría</v>
      </c>
      <c r="R234" s="3" t="str">
        <f>+IF(Tabla1[[#This Row],[correct_ans]]="None","Frecuente","Infrecuente")</f>
        <v>Frecuente</v>
      </c>
      <c r="S234" s="3">
        <f>+Tabla1[[#This Row],[Respuesta.corr]]*100</f>
        <v>100</v>
      </c>
      <c r="T234" s="3" t="str">
        <f>+IF(OR(Tabla1[[#This Row],[frecuente/infrecuente]]="Frecuente",Tabla1[[#This Row],[Respuesta.rt]]=""),"",Tabla1[[#This Row],[Respuesta.rt]])</f>
        <v/>
      </c>
      <c r="U234" s="3">
        <f>1-Tabla1[[#This Row],[Respuesta.corr]]</f>
        <v>0</v>
      </c>
      <c r="V234" s="3" t="s">
        <v>144</v>
      </c>
      <c r="W234" s="3" t="s">
        <v>146</v>
      </c>
      <c r="X234" s="3" t="str">
        <f>+LEFT(Tabla1[[#This Row],[participant]],LEN(Tabla1[[#This Row],[participant]])-1)</f>
        <v>LMR11M</v>
      </c>
    </row>
    <row r="235" spans="1:24" x14ac:dyDescent="0.55000000000000004">
      <c r="A235" t="s">
        <v>55</v>
      </c>
      <c r="B235" t="s">
        <v>30</v>
      </c>
      <c r="C235" t="s">
        <v>15</v>
      </c>
      <c r="D235">
        <v>0.8</v>
      </c>
      <c r="E235">
        <v>0</v>
      </c>
      <c r="F235">
        <v>33</v>
      </c>
      <c r="G235">
        <v>33</v>
      </c>
      <c r="H235">
        <v>33</v>
      </c>
      <c r="I235" t="s">
        <v>15</v>
      </c>
      <c r="J235">
        <v>1</v>
      </c>
      <c r="L235" t="s">
        <v>57</v>
      </c>
      <c r="M235">
        <v>59.810667979371502</v>
      </c>
      <c r="N235" t="s">
        <v>58</v>
      </c>
      <c r="O235">
        <v>1</v>
      </c>
      <c r="P235" t="s">
        <v>59</v>
      </c>
      <c r="Q235" t="str">
        <f>+PROPER(IF(MID(Tabla1[[#This Row],[expName]],3,100)="Alegria","Alegría",MID(Tabla1[[#This Row],[expName]],3,100)))</f>
        <v>Alegría</v>
      </c>
      <c r="R235" s="3" t="str">
        <f>+IF(Tabla1[[#This Row],[correct_ans]]="None","Frecuente","Infrecuente")</f>
        <v>Frecuente</v>
      </c>
      <c r="S235" s="3">
        <f>+Tabla1[[#This Row],[Respuesta.corr]]*100</f>
        <v>100</v>
      </c>
      <c r="T235" s="3" t="str">
        <f>+IF(OR(Tabla1[[#This Row],[frecuente/infrecuente]]="Frecuente",Tabla1[[#This Row],[Respuesta.rt]]=""),"",Tabla1[[#This Row],[Respuesta.rt]])</f>
        <v/>
      </c>
      <c r="U235" s="3">
        <f>1-Tabla1[[#This Row],[Respuesta.corr]]</f>
        <v>0</v>
      </c>
      <c r="V235" s="3" t="s">
        <v>144</v>
      </c>
      <c r="W235" s="3" t="s">
        <v>146</v>
      </c>
      <c r="X235" s="3" t="str">
        <f>+LEFT(Tabla1[[#This Row],[participant]],LEN(Tabla1[[#This Row],[participant]])-1)</f>
        <v>LMR11M</v>
      </c>
    </row>
    <row r="236" spans="1:24" x14ac:dyDescent="0.55000000000000004">
      <c r="A236" t="s">
        <v>60</v>
      </c>
      <c r="B236" t="s">
        <v>73</v>
      </c>
      <c r="C236" t="s">
        <v>21</v>
      </c>
      <c r="D236">
        <v>0.8</v>
      </c>
      <c r="E236">
        <v>0</v>
      </c>
      <c r="F236">
        <v>34</v>
      </c>
      <c r="G236">
        <v>34</v>
      </c>
      <c r="H236">
        <v>34</v>
      </c>
      <c r="I236" t="s">
        <v>21</v>
      </c>
      <c r="J236">
        <v>1</v>
      </c>
      <c r="K236">
        <v>0.58807193161899995</v>
      </c>
      <c r="L236" t="s">
        <v>57</v>
      </c>
      <c r="M236">
        <v>59.810667979371502</v>
      </c>
      <c r="N236" t="s">
        <v>58</v>
      </c>
      <c r="O236">
        <v>1</v>
      </c>
      <c r="P236" t="s">
        <v>59</v>
      </c>
      <c r="Q236" t="str">
        <f>+PROPER(IF(MID(Tabla1[[#This Row],[expName]],3,100)="Alegria","Alegría",MID(Tabla1[[#This Row],[expName]],3,100)))</f>
        <v>Alegría</v>
      </c>
      <c r="R236" s="3" t="str">
        <f>+IF(Tabla1[[#This Row],[correct_ans]]="None","Frecuente","Infrecuente")</f>
        <v>Infrecuente</v>
      </c>
      <c r="S236" s="3">
        <f>+Tabla1[[#This Row],[Respuesta.corr]]*100</f>
        <v>100</v>
      </c>
      <c r="T236" s="3">
        <f>+IF(OR(Tabla1[[#This Row],[frecuente/infrecuente]]="Frecuente",Tabla1[[#This Row],[Respuesta.rt]]=""),"",Tabla1[[#This Row],[Respuesta.rt]])</f>
        <v>0.58807193161899995</v>
      </c>
      <c r="U236" s="3">
        <f>1-Tabla1[[#This Row],[Respuesta.corr]]</f>
        <v>0</v>
      </c>
      <c r="V236" s="3" t="s">
        <v>144</v>
      </c>
      <c r="W236" s="3" t="s">
        <v>146</v>
      </c>
      <c r="X236" s="3" t="str">
        <f>+LEFT(Tabla1[[#This Row],[participant]],LEN(Tabla1[[#This Row],[participant]])-1)</f>
        <v>LMR11M</v>
      </c>
    </row>
    <row r="237" spans="1:24" x14ac:dyDescent="0.55000000000000004">
      <c r="A237" t="s">
        <v>55</v>
      </c>
      <c r="B237" t="s">
        <v>63</v>
      </c>
      <c r="C237" t="s">
        <v>15</v>
      </c>
      <c r="D237">
        <v>1.3</v>
      </c>
      <c r="E237">
        <v>0</v>
      </c>
      <c r="F237">
        <v>35</v>
      </c>
      <c r="G237">
        <v>35</v>
      </c>
      <c r="H237">
        <v>35</v>
      </c>
      <c r="I237" t="s">
        <v>15</v>
      </c>
      <c r="J237">
        <v>1</v>
      </c>
      <c r="L237" t="s">
        <v>57</v>
      </c>
      <c r="M237">
        <v>59.810667979371502</v>
      </c>
      <c r="N237" t="s">
        <v>58</v>
      </c>
      <c r="O237">
        <v>1</v>
      </c>
      <c r="P237" t="s">
        <v>59</v>
      </c>
      <c r="Q237" t="str">
        <f>+PROPER(IF(MID(Tabla1[[#This Row],[expName]],3,100)="Alegria","Alegría",MID(Tabla1[[#This Row],[expName]],3,100)))</f>
        <v>Alegría</v>
      </c>
      <c r="R237" s="3" t="str">
        <f>+IF(Tabla1[[#This Row],[correct_ans]]="None","Frecuente","Infrecuente")</f>
        <v>Frecuente</v>
      </c>
      <c r="S237" s="3">
        <f>+Tabla1[[#This Row],[Respuesta.corr]]*100</f>
        <v>100</v>
      </c>
      <c r="T237" s="3" t="str">
        <f>+IF(OR(Tabla1[[#This Row],[frecuente/infrecuente]]="Frecuente",Tabla1[[#This Row],[Respuesta.rt]]=""),"",Tabla1[[#This Row],[Respuesta.rt]])</f>
        <v/>
      </c>
      <c r="U237" s="3">
        <f>1-Tabla1[[#This Row],[Respuesta.corr]]</f>
        <v>0</v>
      </c>
      <c r="V237" s="3" t="s">
        <v>144</v>
      </c>
      <c r="W237" s="3" t="s">
        <v>146</v>
      </c>
      <c r="X237" s="3" t="str">
        <f>+LEFT(Tabla1[[#This Row],[participant]],LEN(Tabla1[[#This Row],[participant]])-1)</f>
        <v>LMR11M</v>
      </c>
    </row>
    <row r="238" spans="1:24" x14ac:dyDescent="0.55000000000000004">
      <c r="A238" t="s">
        <v>60</v>
      </c>
      <c r="B238" t="s">
        <v>74</v>
      </c>
      <c r="C238" t="s">
        <v>21</v>
      </c>
      <c r="D238">
        <v>1.3</v>
      </c>
      <c r="E238">
        <v>0</v>
      </c>
      <c r="F238">
        <v>36</v>
      </c>
      <c r="G238">
        <v>36</v>
      </c>
      <c r="H238">
        <v>36</v>
      </c>
      <c r="I238" t="s">
        <v>21</v>
      </c>
      <c r="J238">
        <v>1</v>
      </c>
      <c r="K238">
        <v>0.46924947528200001</v>
      </c>
      <c r="L238" t="s">
        <v>57</v>
      </c>
      <c r="M238">
        <v>59.810667979371502</v>
      </c>
      <c r="N238" t="s">
        <v>58</v>
      </c>
      <c r="O238">
        <v>1</v>
      </c>
      <c r="P238" t="s">
        <v>59</v>
      </c>
      <c r="Q238" t="str">
        <f>+PROPER(IF(MID(Tabla1[[#This Row],[expName]],3,100)="Alegria","Alegría",MID(Tabla1[[#This Row],[expName]],3,100)))</f>
        <v>Alegría</v>
      </c>
      <c r="R238" s="3" t="str">
        <f>+IF(Tabla1[[#This Row],[correct_ans]]="None","Frecuente","Infrecuente")</f>
        <v>Infrecuente</v>
      </c>
      <c r="S238" s="3">
        <f>+Tabla1[[#This Row],[Respuesta.corr]]*100</f>
        <v>100</v>
      </c>
      <c r="T238" s="3">
        <f>+IF(OR(Tabla1[[#This Row],[frecuente/infrecuente]]="Frecuente",Tabla1[[#This Row],[Respuesta.rt]]=""),"",Tabla1[[#This Row],[Respuesta.rt]])</f>
        <v>0.46924947528200001</v>
      </c>
      <c r="U238" s="3">
        <f>1-Tabla1[[#This Row],[Respuesta.corr]]</f>
        <v>0</v>
      </c>
      <c r="V238" s="3" t="s">
        <v>144</v>
      </c>
      <c r="W238" s="3" t="s">
        <v>146</v>
      </c>
      <c r="X238" s="3" t="str">
        <f>+LEFT(Tabla1[[#This Row],[participant]],LEN(Tabla1[[#This Row],[participant]])-1)</f>
        <v>LMR11M</v>
      </c>
    </row>
    <row r="239" spans="1:24" x14ac:dyDescent="0.55000000000000004">
      <c r="A239" t="s">
        <v>55</v>
      </c>
      <c r="B239" t="s">
        <v>14</v>
      </c>
      <c r="C239" t="s">
        <v>15</v>
      </c>
      <c r="D239">
        <v>0.8</v>
      </c>
      <c r="E239">
        <v>0</v>
      </c>
      <c r="F239">
        <v>37</v>
      </c>
      <c r="G239">
        <v>37</v>
      </c>
      <c r="H239">
        <v>37</v>
      </c>
      <c r="I239" t="s">
        <v>15</v>
      </c>
      <c r="J239">
        <v>1</v>
      </c>
      <c r="L239" t="s">
        <v>57</v>
      </c>
      <c r="M239">
        <v>59.810667979371502</v>
      </c>
      <c r="N239" t="s">
        <v>58</v>
      </c>
      <c r="O239">
        <v>1</v>
      </c>
      <c r="P239" t="s">
        <v>59</v>
      </c>
      <c r="Q239" t="str">
        <f>+PROPER(IF(MID(Tabla1[[#This Row],[expName]],3,100)="Alegria","Alegría",MID(Tabla1[[#This Row],[expName]],3,100)))</f>
        <v>Alegría</v>
      </c>
      <c r="R239" s="3" t="str">
        <f>+IF(Tabla1[[#This Row],[correct_ans]]="None","Frecuente","Infrecuente")</f>
        <v>Frecuente</v>
      </c>
      <c r="S239" s="3">
        <f>+Tabla1[[#This Row],[Respuesta.corr]]*100</f>
        <v>100</v>
      </c>
      <c r="T239" s="3" t="str">
        <f>+IF(OR(Tabla1[[#This Row],[frecuente/infrecuente]]="Frecuente",Tabla1[[#This Row],[Respuesta.rt]]=""),"",Tabla1[[#This Row],[Respuesta.rt]])</f>
        <v/>
      </c>
      <c r="U239" s="3">
        <f>1-Tabla1[[#This Row],[Respuesta.corr]]</f>
        <v>0</v>
      </c>
      <c r="V239" s="3" t="s">
        <v>144</v>
      </c>
      <c r="W239" s="3" t="s">
        <v>146</v>
      </c>
      <c r="X239" s="3" t="str">
        <f>+LEFT(Tabla1[[#This Row],[participant]],LEN(Tabla1[[#This Row],[participant]])-1)</f>
        <v>LMR11M</v>
      </c>
    </row>
    <row r="240" spans="1:24" x14ac:dyDescent="0.55000000000000004">
      <c r="A240" t="s">
        <v>55</v>
      </c>
      <c r="B240" t="s">
        <v>25</v>
      </c>
      <c r="C240" t="s">
        <v>15</v>
      </c>
      <c r="D240">
        <v>1.3</v>
      </c>
      <c r="E240">
        <v>0</v>
      </c>
      <c r="F240">
        <v>38</v>
      </c>
      <c r="G240">
        <v>38</v>
      </c>
      <c r="H240">
        <v>38</v>
      </c>
      <c r="I240" t="s">
        <v>15</v>
      </c>
      <c r="J240">
        <v>1</v>
      </c>
      <c r="L240" t="s">
        <v>57</v>
      </c>
      <c r="M240">
        <v>59.810667979371502</v>
      </c>
      <c r="N240" t="s">
        <v>58</v>
      </c>
      <c r="O240">
        <v>1</v>
      </c>
      <c r="P240" t="s">
        <v>59</v>
      </c>
      <c r="Q240" t="str">
        <f>+PROPER(IF(MID(Tabla1[[#This Row],[expName]],3,100)="Alegria","Alegría",MID(Tabla1[[#This Row],[expName]],3,100)))</f>
        <v>Alegría</v>
      </c>
      <c r="R240" s="3" t="str">
        <f>+IF(Tabla1[[#This Row],[correct_ans]]="None","Frecuente","Infrecuente")</f>
        <v>Frecuente</v>
      </c>
      <c r="S240" s="3">
        <f>+Tabla1[[#This Row],[Respuesta.corr]]*100</f>
        <v>100</v>
      </c>
      <c r="T240" s="3" t="str">
        <f>+IF(OR(Tabla1[[#This Row],[frecuente/infrecuente]]="Frecuente",Tabla1[[#This Row],[Respuesta.rt]]=""),"",Tabla1[[#This Row],[Respuesta.rt]])</f>
        <v/>
      </c>
      <c r="U240" s="3">
        <f>1-Tabla1[[#This Row],[Respuesta.corr]]</f>
        <v>0</v>
      </c>
      <c r="V240" s="3" t="s">
        <v>144</v>
      </c>
      <c r="W240" s="3" t="s">
        <v>146</v>
      </c>
      <c r="X240" s="3" t="str">
        <f>+LEFT(Tabla1[[#This Row],[participant]],LEN(Tabla1[[#This Row],[participant]])-1)</f>
        <v>LMR11M</v>
      </c>
    </row>
    <row r="241" spans="1:24" x14ac:dyDescent="0.55000000000000004">
      <c r="A241" t="s">
        <v>55</v>
      </c>
      <c r="B241" t="s">
        <v>56</v>
      </c>
      <c r="C241" t="s">
        <v>15</v>
      </c>
      <c r="D241">
        <v>1.3</v>
      </c>
      <c r="E241">
        <v>0</v>
      </c>
      <c r="F241">
        <v>39</v>
      </c>
      <c r="G241">
        <v>39</v>
      </c>
      <c r="H241">
        <v>39</v>
      </c>
      <c r="I241" t="s">
        <v>15</v>
      </c>
      <c r="J241">
        <v>1</v>
      </c>
      <c r="L241" t="s">
        <v>57</v>
      </c>
      <c r="M241">
        <v>59.810667979371502</v>
      </c>
      <c r="N241" t="s">
        <v>58</v>
      </c>
      <c r="O241">
        <v>1</v>
      </c>
      <c r="P241" t="s">
        <v>59</v>
      </c>
      <c r="Q241" t="str">
        <f>+PROPER(IF(MID(Tabla1[[#This Row],[expName]],3,100)="Alegria","Alegría",MID(Tabla1[[#This Row],[expName]],3,100)))</f>
        <v>Alegría</v>
      </c>
      <c r="R241" s="3" t="str">
        <f>+IF(Tabla1[[#This Row],[correct_ans]]="None","Frecuente","Infrecuente")</f>
        <v>Frecuente</v>
      </c>
      <c r="S241" s="3">
        <f>+Tabla1[[#This Row],[Respuesta.corr]]*100</f>
        <v>100</v>
      </c>
      <c r="T241" s="3" t="str">
        <f>+IF(OR(Tabla1[[#This Row],[frecuente/infrecuente]]="Frecuente",Tabla1[[#This Row],[Respuesta.rt]]=""),"",Tabla1[[#This Row],[Respuesta.rt]])</f>
        <v/>
      </c>
      <c r="U241" s="3">
        <f>1-Tabla1[[#This Row],[Respuesta.corr]]</f>
        <v>0</v>
      </c>
      <c r="V241" s="3" t="s">
        <v>144</v>
      </c>
      <c r="W241" s="3" t="s">
        <v>146</v>
      </c>
      <c r="X241" s="3" t="str">
        <f>+LEFT(Tabla1[[#This Row],[participant]],LEN(Tabla1[[#This Row],[participant]])-1)</f>
        <v>LMR11M</v>
      </c>
    </row>
    <row r="242" spans="1:24" x14ac:dyDescent="0.55000000000000004">
      <c r="A242" t="s">
        <v>55</v>
      </c>
      <c r="B242" t="s">
        <v>70</v>
      </c>
      <c r="C242" t="s">
        <v>15</v>
      </c>
      <c r="D242">
        <v>0.8</v>
      </c>
      <c r="E242">
        <v>0</v>
      </c>
      <c r="F242">
        <v>40</v>
      </c>
      <c r="G242">
        <v>40</v>
      </c>
      <c r="H242">
        <v>40</v>
      </c>
      <c r="I242" t="s">
        <v>15</v>
      </c>
      <c r="J242">
        <v>1</v>
      </c>
      <c r="L242" t="s">
        <v>57</v>
      </c>
      <c r="M242">
        <v>59.810667979371502</v>
      </c>
      <c r="N242" t="s">
        <v>58</v>
      </c>
      <c r="O242">
        <v>1</v>
      </c>
      <c r="P242" t="s">
        <v>59</v>
      </c>
      <c r="Q242" t="str">
        <f>+PROPER(IF(MID(Tabla1[[#This Row],[expName]],3,100)="Alegria","Alegría",MID(Tabla1[[#This Row],[expName]],3,100)))</f>
        <v>Alegría</v>
      </c>
      <c r="R242" s="3" t="str">
        <f>+IF(Tabla1[[#This Row],[correct_ans]]="None","Frecuente","Infrecuente")</f>
        <v>Frecuente</v>
      </c>
      <c r="S242" s="3">
        <f>+Tabla1[[#This Row],[Respuesta.corr]]*100</f>
        <v>100</v>
      </c>
      <c r="T242" s="3" t="str">
        <f>+IF(OR(Tabla1[[#This Row],[frecuente/infrecuente]]="Frecuente",Tabla1[[#This Row],[Respuesta.rt]]=""),"",Tabla1[[#This Row],[Respuesta.rt]])</f>
        <v/>
      </c>
      <c r="U242" s="3">
        <f>1-Tabla1[[#This Row],[Respuesta.corr]]</f>
        <v>0</v>
      </c>
      <c r="V242" s="3" t="s">
        <v>144</v>
      </c>
      <c r="W242" s="3" t="s">
        <v>146</v>
      </c>
      <c r="X242" s="3" t="str">
        <f>+LEFT(Tabla1[[#This Row],[participant]],LEN(Tabla1[[#This Row],[participant]])-1)</f>
        <v>LMR11M</v>
      </c>
    </row>
    <row r="243" spans="1:24" x14ac:dyDescent="0.55000000000000004">
      <c r="A243" t="s">
        <v>60</v>
      </c>
      <c r="B243" t="s">
        <v>72</v>
      </c>
      <c r="C243" t="s">
        <v>21</v>
      </c>
      <c r="D243">
        <v>0.8</v>
      </c>
      <c r="E243">
        <v>0</v>
      </c>
      <c r="F243">
        <v>41</v>
      </c>
      <c r="G243">
        <v>41</v>
      </c>
      <c r="H243">
        <v>41</v>
      </c>
      <c r="I243" t="s">
        <v>21</v>
      </c>
      <c r="J243">
        <v>1</v>
      </c>
      <c r="K243">
        <v>0.50431025493899995</v>
      </c>
      <c r="L243" t="s">
        <v>57</v>
      </c>
      <c r="M243">
        <v>59.810667979371502</v>
      </c>
      <c r="N243" t="s">
        <v>58</v>
      </c>
      <c r="O243">
        <v>1</v>
      </c>
      <c r="P243" t="s">
        <v>59</v>
      </c>
      <c r="Q243" t="str">
        <f>+PROPER(IF(MID(Tabla1[[#This Row],[expName]],3,100)="Alegria","Alegría",MID(Tabla1[[#This Row],[expName]],3,100)))</f>
        <v>Alegría</v>
      </c>
      <c r="R243" s="3" t="str">
        <f>+IF(Tabla1[[#This Row],[correct_ans]]="None","Frecuente","Infrecuente")</f>
        <v>Infrecuente</v>
      </c>
      <c r="S243" s="3">
        <f>+Tabla1[[#This Row],[Respuesta.corr]]*100</f>
        <v>100</v>
      </c>
      <c r="T243" s="3">
        <f>+IF(OR(Tabla1[[#This Row],[frecuente/infrecuente]]="Frecuente",Tabla1[[#This Row],[Respuesta.rt]]=""),"",Tabla1[[#This Row],[Respuesta.rt]])</f>
        <v>0.50431025493899995</v>
      </c>
      <c r="U243" s="3">
        <f>1-Tabla1[[#This Row],[Respuesta.corr]]</f>
        <v>0</v>
      </c>
      <c r="V243" s="3" t="s">
        <v>144</v>
      </c>
      <c r="W243" s="3" t="s">
        <v>146</v>
      </c>
      <c r="X243" s="3" t="str">
        <f>+LEFT(Tabla1[[#This Row],[participant]],LEN(Tabla1[[#This Row],[participant]])-1)</f>
        <v>LMR11M</v>
      </c>
    </row>
    <row r="244" spans="1:24" x14ac:dyDescent="0.55000000000000004">
      <c r="A244" t="s">
        <v>55</v>
      </c>
      <c r="B244" t="s">
        <v>30</v>
      </c>
      <c r="C244" t="s">
        <v>15</v>
      </c>
      <c r="D244">
        <v>0.8</v>
      </c>
      <c r="E244">
        <v>0</v>
      </c>
      <c r="F244">
        <v>42</v>
      </c>
      <c r="G244">
        <v>42</v>
      </c>
      <c r="H244">
        <v>42</v>
      </c>
      <c r="I244" t="s">
        <v>15</v>
      </c>
      <c r="J244">
        <v>1</v>
      </c>
      <c r="L244" t="s">
        <v>57</v>
      </c>
      <c r="M244">
        <v>59.810667979371502</v>
      </c>
      <c r="N244" t="s">
        <v>58</v>
      </c>
      <c r="O244">
        <v>1</v>
      </c>
      <c r="P244" t="s">
        <v>59</v>
      </c>
      <c r="Q244" t="str">
        <f>+PROPER(IF(MID(Tabla1[[#This Row],[expName]],3,100)="Alegria","Alegría",MID(Tabla1[[#This Row],[expName]],3,100)))</f>
        <v>Alegría</v>
      </c>
      <c r="R244" s="3" t="str">
        <f>+IF(Tabla1[[#This Row],[correct_ans]]="None","Frecuente","Infrecuente")</f>
        <v>Frecuente</v>
      </c>
      <c r="S244" s="3">
        <f>+Tabla1[[#This Row],[Respuesta.corr]]*100</f>
        <v>100</v>
      </c>
      <c r="T244" s="3" t="str">
        <f>+IF(OR(Tabla1[[#This Row],[frecuente/infrecuente]]="Frecuente",Tabla1[[#This Row],[Respuesta.rt]]=""),"",Tabla1[[#This Row],[Respuesta.rt]])</f>
        <v/>
      </c>
      <c r="U244" s="3">
        <f>1-Tabla1[[#This Row],[Respuesta.corr]]</f>
        <v>0</v>
      </c>
      <c r="V244" s="3" t="s">
        <v>144</v>
      </c>
      <c r="W244" s="3" t="s">
        <v>146</v>
      </c>
      <c r="X244" s="3" t="str">
        <f>+LEFT(Tabla1[[#This Row],[participant]],LEN(Tabla1[[#This Row],[participant]])-1)</f>
        <v>LMR11M</v>
      </c>
    </row>
    <row r="245" spans="1:24" x14ac:dyDescent="0.55000000000000004">
      <c r="A245" t="s">
        <v>55</v>
      </c>
      <c r="B245" t="s">
        <v>75</v>
      </c>
      <c r="C245" t="s">
        <v>15</v>
      </c>
      <c r="D245">
        <v>0.8</v>
      </c>
      <c r="E245">
        <v>0</v>
      </c>
      <c r="F245">
        <v>43</v>
      </c>
      <c r="G245">
        <v>43</v>
      </c>
      <c r="H245">
        <v>43</v>
      </c>
      <c r="I245" t="s">
        <v>15</v>
      </c>
      <c r="J245">
        <v>1</v>
      </c>
      <c r="L245" t="s">
        <v>57</v>
      </c>
      <c r="M245">
        <v>59.810667979371502</v>
      </c>
      <c r="N245" t="s">
        <v>58</v>
      </c>
      <c r="O245">
        <v>1</v>
      </c>
      <c r="P245" t="s">
        <v>59</v>
      </c>
      <c r="Q245" t="str">
        <f>+PROPER(IF(MID(Tabla1[[#This Row],[expName]],3,100)="Alegria","Alegría",MID(Tabla1[[#This Row],[expName]],3,100)))</f>
        <v>Alegría</v>
      </c>
      <c r="R245" s="3" t="str">
        <f>+IF(Tabla1[[#This Row],[correct_ans]]="None","Frecuente","Infrecuente")</f>
        <v>Frecuente</v>
      </c>
      <c r="S245" s="3">
        <f>+Tabla1[[#This Row],[Respuesta.corr]]*100</f>
        <v>100</v>
      </c>
      <c r="T245" s="3" t="str">
        <f>+IF(OR(Tabla1[[#This Row],[frecuente/infrecuente]]="Frecuente",Tabla1[[#This Row],[Respuesta.rt]]=""),"",Tabla1[[#This Row],[Respuesta.rt]])</f>
        <v/>
      </c>
      <c r="U245" s="3">
        <f>1-Tabla1[[#This Row],[Respuesta.corr]]</f>
        <v>0</v>
      </c>
      <c r="V245" s="3" t="s">
        <v>144</v>
      </c>
      <c r="W245" s="3" t="s">
        <v>146</v>
      </c>
      <c r="X245" s="3" t="str">
        <f>+LEFT(Tabla1[[#This Row],[participant]],LEN(Tabla1[[#This Row],[participant]])-1)</f>
        <v>LMR11M</v>
      </c>
    </row>
    <row r="246" spans="1:24" x14ac:dyDescent="0.55000000000000004">
      <c r="A246" t="s">
        <v>60</v>
      </c>
      <c r="B246" t="s">
        <v>72</v>
      </c>
      <c r="C246" t="s">
        <v>21</v>
      </c>
      <c r="D246">
        <v>1.3</v>
      </c>
      <c r="E246">
        <v>0</v>
      </c>
      <c r="F246">
        <v>44</v>
      </c>
      <c r="G246">
        <v>44</v>
      </c>
      <c r="H246">
        <v>44</v>
      </c>
      <c r="I246" t="s">
        <v>21</v>
      </c>
      <c r="J246">
        <v>1</v>
      </c>
      <c r="K246">
        <v>0.58833216596399995</v>
      </c>
      <c r="L246" t="s">
        <v>57</v>
      </c>
      <c r="M246">
        <v>59.810667979371502</v>
      </c>
      <c r="N246" t="s">
        <v>58</v>
      </c>
      <c r="O246">
        <v>1</v>
      </c>
      <c r="P246" t="s">
        <v>59</v>
      </c>
      <c r="Q246" t="str">
        <f>+PROPER(IF(MID(Tabla1[[#This Row],[expName]],3,100)="Alegria","Alegría",MID(Tabla1[[#This Row],[expName]],3,100)))</f>
        <v>Alegría</v>
      </c>
      <c r="R246" s="3" t="str">
        <f>+IF(Tabla1[[#This Row],[correct_ans]]="None","Frecuente","Infrecuente")</f>
        <v>Infrecuente</v>
      </c>
      <c r="S246" s="3">
        <f>+Tabla1[[#This Row],[Respuesta.corr]]*100</f>
        <v>100</v>
      </c>
      <c r="T246" s="3">
        <f>+IF(OR(Tabla1[[#This Row],[frecuente/infrecuente]]="Frecuente",Tabla1[[#This Row],[Respuesta.rt]]=""),"",Tabla1[[#This Row],[Respuesta.rt]])</f>
        <v>0.58833216596399995</v>
      </c>
      <c r="U246" s="3">
        <f>1-Tabla1[[#This Row],[Respuesta.corr]]</f>
        <v>0</v>
      </c>
      <c r="V246" s="3" t="s">
        <v>144</v>
      </c>
      <c r="W246" s="3" t="s">
        <v>146</v>
      </c>
      <c r="X246" s="3" t="str">
        <f>+LEFT(Tabla1[[#This Row],[participant]],LEN(Tabla1[[#This Row],[participant]])-1)</f>
        <v>LMR11M</v>
      </c>
    </row>
    <row r="247" spans="1:24" x14ac:dyDescent="0.55000000000000004">
      <c r="A247" t="s">
        <v>55</v>
      </c>
      <c r="B247" t="s">
        <v>63</v>
      </c>
      <c r="C247" t="s">
        <v>15</v>
      </c>
      <c r="D247">
        <v>0.8</v>
      </c>
      <c r="E247">
        <v>0</v>
      </c>
      <c r="F247">
        <v>45</v>
      </c>
      <c r="G247">
        <v>45</v>
      </c>
      <c r="H247">
        <v>45</v>
      </c>
      <c r="I247" t="s">
        <v>15</v>
      </c>
      <c r="J247">
        <v>1</v>
      </c>
      <c r="L247" t="s">
        <v>57</v>
      </c>
      <c r="M247">
        <v>59.810667979371502</v>
      </c>
      <c r="N247" t="s">
        <v>58</v>
      </c>
      <c r="O247">
        <v>1</v>
      </c>
      <c r="P247" t="s">
        <v>59</v>
      </c>
      <c r="Q247" t="str">
        <f>+PROPER(IF(MID(Tabla1[[#This Row],[expName]],3,100)="Alegria","Alegría",MID(Tabla1[[#This Row],[expName]],3,100)))</f>
        <v>Alegría</v>
      </c>
      <c r="R247" s="3" t="str">
        <f>+IF(Tabla1[[#This Row],[correct_ans]]="None","Frecuente","Infrecuente")</f>
        <v>Frecuente</v>
      </c>
      <c r="S247" s="3">
        <f>+Tabla1[[#This Row],[Respuesta.corr]]*100</f>
        <v>100</v>
      </c>
      <c r="T247" s="3" t="str">
        <f>+IF(OR(Tabla1[[#This Row],[frecuente/infrecuente]]="Frecuente",Tabla1[[#This Row],[Respuesta.rt]]=""),"",Tabla1[[#This Row],[Respuesta.rt]])</f>
        <v/>
      </c>
      <c r="U247" s="3">
        <f>1-Tabla1[[#This Row],[Respuesta.corr]]</f>
        <v>0</v>
      </c>
      <c r="V247" s="3" t="s">
        <v>144</v>
      </c>
      <c r="W247" s="3" t="s">
        <v>146</v>
      </c>
      <c r="X247" s="3" t="str">
        <f>+LEFT(Tabla1[[#This Row],[participant]],LEN(Tabla1[[#This Row],[participant]])-1)</f>
        <v>LMR11M</v>
      </c>
    </row>
    <row r="248" spans="1:24" x14ac:dyDescent="0.55000000000000004">
      <c r="A248" t="s">
        <v>55</v>
      </c>
      <c r="B248" t="s">
        <v>48</v>
      </c>
      <c r="C248" t="s">
        <v>15</v>
      </c>
      <c r="D248">
        <v>1.3</v>
      </c>
      <c r="E248">
        <v>0</v>
      </c>
      <c r="F248">
        <v>46</v>
      </c>
      <c r="G248">
        <v>46</v>
      </c>
      <c r="H248">
        <v>46</v>
      </c>
      <c r="I248" t="s">
        <v>15</v>
      </c>
      <c r="J248">
        <v>1</v>
      </c>
      <c r="L248" t="s">
        <v>57</v>
      </c>
      <c r="M248">
        <v>59.810667979371502</v>
      </c>
      <c r="N248" t="s">
        <v>58</v>
      </c>
      <c r="O248">
        <v>1</v>
      </c>
      <c r="P248" t="s">
        <v>59</v>
      </c>
      <c r="Q248" t="str">
        <f>+PROPER(IF(MID(Tabla1[[#This Row],[expName]],3,100)="Alegria","Alegría",MID(Tabla1[[#This Row],[expName]],3,100)))</f>
        <v>Alegría</v>
      </c>
      <c r="R248" s="3" t="str">
        <f>+IF(Tabla1[[#This Row],[correct_ans]]="None","Frecuente","Infrecuente")</f>
        <v>Frecuente</v>
      </c>
      <c r="S248" s="3">
        <f>+Tabla1[[#This Row],[Respuesta.corr]]*100</f>
        <v>100</v>
      </c>
      <c r="T248" s="3" t="str">
        <f>+IF(OR(Tabla1[[#This Row],[frecuente/infrecuente]]="Frecuente",Tabla1[[#This Row],[Respuesta.rt]]=""),"",Tabla1[[#This Row],[Respuesta.rt]])</f>
        <v/>
      </c>
      <c r="U248" s="3">
        <f>1-Tabla1[[#This Row],[Respuesta.corr]]</f>
        <v>0</v>
      </c>
      <c r="V248" s="3" t="s">
        <v>144</v>
      </c>
      <c r="W248" s="3" t="s">
        <v>146</v>
      </c>
      <c r="X248" s="3" t="str">
        <f>+LEFT(Tabla1[[#This Row],[participant]],LEN(Tabla1[[#This Row],[participant]])-1)</f>
        <v>LMR11M</v>
      </c>
    </row>
    <row r="249" spans="1:24" x14ac:dyDescent="0.55000000000000004">
      <c r="A249" t="s">
        <v>60</v>
      </c>
      <c r="B249" t="s">
        <v>74</v>
      </c>
      <c r="C249" t="s">
        <v>21</v>
      </c>
      <c r="D249">
        <v>0.8</v>
      </c>
      <c r="E249">
        <v>0</v>
      </c>
      <c r="F249">
        <v>47</v>
      </c>
      <c r="G249">
        <v>47</v>
      </c>
      <c r="H249">
        <v>47</v>
      </c>
      <c r="I249" t="s">
        <v>21</v>
      </c>
      <c r="J249">
        <v>1</v>
      </c>
      <c r="K249">
        <v>0.37078588409300001</v>
      </c>
      <c r="L249" t="s">
        <v>57</v>
      </c>
      <c r="M249">
        <v>59.810667979371502</v>
      </c>
      <c r="N249" t="s">
        <v>58</v>
      </c>
      <c r="O249">
        <v>1</v>
      </c>
      <c r="P249" t="s">
        <v>59</v>
      </c>
      <c r="Q249" t="str">
        <f>+PROPER(IF(MID(Tabla1[[#This Row],[expName]],3,100)="Alegria","Alegría",MID(Tabla1[[#This Row],[expName]],3,100)))</f>
        <v>Alegría</v>
      </c>
      <c r="R249" s="3" t="str">
        <f>+IF(Tabla1[[#This Row],[correct_ans]]="None","Frecuente","Infrecuente")</f>
        <v>Infrecuente</v>
      </c>
      <c r="S249" s="3">
        <f>+Tabla1[[#This Row],[Respuesta.corr]]*100</f>
        <v>100</v>
      </c>
      <c r="T249" s="3">
        <f>+IF(OR(Tabla1[[#This Row],[frecuente/infrecuente]]="Frecuente",Tabla1[[#This Row],[Respuesta.rt]]=""),"",Tabla1[[#This Row],[Respuesta.rt]])</f>
        <v>0.37078588409300001</v>
      </c>
      <c r="U249" s="3">
        <f>1-Tabla1[[#This Row],[Respuesta.corr]]</f>
        <v>0</v>
      </c>
      <c r="V249" s="3" t="s">
        <v>144</v>
      </c>
      <c r="W249" s="3" t="s">
        <v>146</v>
      </c>
      <c r="X249" s="3" t="str">
        <f>+LEFT(Tabla1[[#This Row],[participant]],LEN(Tabla1[[#This Row],[participant]])-1)</f>
        <v>LMR11M</v>
      </c>
    </row>
    <row r="250" spans="1:24" x14ac:dyDescent="0.55000000000000004">
      <c r="A250" t="s">
        <v>55</v>
      </c>
      <c r="B250" t="s">
        <v>63</v>
      </c>
      <c r="C250" t="s">
        <v>15</v>
      </c>
      <c r="D250">
        <v>1.3</v>
      </c>
      <c r="E250">
        <v>0</v>
      </c>
      <c r="F250">
        <v>48</v>
      </c>
      <c r="G250">
        <v>48</v>
      </c>
      <c r="H250">
        <v>48</v>
      </c>
      <c r="I250" t="s">
        <v>15</v>
      </c>
      <c r="J250">
        <v>1</v>
      </c>
      <c r="L250" t="s">
        <v>57</v>
      </c>
      <c r="M250">
        <v>59.810667979371502</v>
      </c>
      <c r="N250" t="s">
        <v>58</v>
      </c>
      <c r="O250">
        <v>1</v>
      </c>
      <c r="P250" t="s">
        <v>59</v>
      </c>
      <c r="Q250" t="str">
        <f>+PROPER(IF(MID(Tabla1[[#This Row],[expName]],3,100)="Alegria","Alegría",MID(Tabla1[[#This Row],[expName]],3,100)))</f>
        <v>Alegría</v>
      </c>
      <c r="R250" s="3" t="str">
        <f>+IF(Tabla1[[#This Row],[correct_ans]]="None","Frecuente","Infrecuente")</f>
        <v>Frecuente</v>
      </c>
      <c r="S250" s="3">
        <f>+Tabla1[[#This Row],[Respuesta.corr]]*100</f>
        <v>100</v>
      </c>
      <c r="T250" s="3" t="str">
        <f>+IF(OR(Tabla1[[#This Row],[frecuente/infrecuente]]="Frecuente",Tabla1[[#This Row],[Respuesta.rt]]=""),"",Tabla1[[#This Row],[Respuesta.rt]])</f>
        <v/>
      </c>
      <c r="U250" s="3">
        <f>1-Tabla1[[#This Row],[Respuesta.corr]]</f>
        <v>0</v>
      </c>
      <c r="V250" s="3" t="s">
        <v>144</v>
      </c>
      <c r="W250" s="3" t="s">
        <v>146</v>
      </c>
      <c r="X250" s="3" t="str">
        <f>+LEFT(Tabla1[[#This Row],[participant]],LEN(Tabla1[[#This Row],[participant]])-1)</f>
        <v>LMR11M</v>
      </c>
    </row>
    <row r="251" spans="1:24" x14ac:dyDescent="0.55000000000000004">
      <c r="A251" t="s">
        <v>55</v>
      </c>
      <c r="B251" t="s">
        <v>56</v>
      </c>
      <c r="C251" t="s">
        <v>15</v>
      </c>
      <c r="D251">
        <v>0.8</v>
      </c>
      <c r="E251">
        <v>0</v>
      </c>
      <c r="F251">
        <v>49</v>
      </c>
      <c r="G251">
        <v>49</v>
      </c>
      <c r="H251">
        <v>49</v>
      </c>
      <c r="I251" t="s">
        <v>15</v>
      </c>
      <c r="J251">
        <v>1</v>
      </c>
      <c r="L251" t="s">
        <v>57</v>
      </c>
      <c r="M251">
        <v>59.810667979371502</v>
      </c>
      <c r="N251" t="s">
        <v>58</v>
      </c>
      <c r="O251">
        <v>1</v>
      </c>
      <c r="P251" t="s">
        <v>59</v>
      </c>
      <c r="Q251" t="str">
        <f>+PROPER(IF(MID(Tabla1[[#This Row],[expName]],3,100)="Alegria","Alegría",MID(Tabla1[[#This Row],[expName]],3,100)))</f>
        <v>Alegría</v>
      </c>
      <c r="R251" s="3" t="str">
        <f>+IF(Tabla1[[#This Row],[correct_ans]]="None","Frecuente","Infrecuente")</f>
        <v>Frecuente</v>
      </c>
      <c r="S251" s="3">
        <f>+Tabla1[[#This Row],[Respuesta.corr]]*100</f>
        <v>100</v>
      </c>
      <c r="T251" s="3" t="str">
        <f>+IF(OR(Tabla1[[#This Row],[frecuente/infrecuente]]="Frecuente",Tabla1[[#This Row],[Respuesta.rt]]=""),"",Tabla1[[#This Row],[Respuesta.rt]])</f>
        <v/>
      </c>
      <c r="U251" s="3">
        <f>1-Tabla1[[#This Row],[Respuesta.corr]]</f>
        <v>0</v>
      </c>
      <c r="V251" s="3" t="s">
        <v>144</v>
      </c>
      <c r="W251" s="3" t="s">
        <v>146</v>
      </c>
      <c r="X251" s="3" t="str">
        <f>+LEFT(Tabla1[[#This Row],[participant]],LEN(Tabla1[[#This Row],[participant]])-1)</f>
        <v>LMR11M</v>
      </c>
    </row>
    <row r="252" spans="1:24" x14ac:dyDescent="0.55000000000000004">
      <c r="A252" t="s">
        <v>60</v>
      </c>
      <c r="B252" t="s">
        <v>76</v>
      </c>
      <c r="C252" t="s">
        <v>21</v>
      </c>
      <c r="D252">
        <v>0.8</v>
      </c>
      <c r="E252">
        <v>0</v>
      </c>
      <c r="F252">
        <v>50</v>
      </c>
      <c r="G252">
        <v>50</v>
      </c>
      <c r="H252">
        <v>50</v>
      </c>
      <c r="I252" t="s">
        <v>21</v>
      </c>
      <c r="J252">
        <v>1</v>
      </c>
      <c r="K252">
        <v>0.58967571705599997</v>
      </c>
      <c r="L252" t="s">
        <v>57</v>
      </c>
      <c r="M252">
        <v>59.810667979371502</v>
      </c>
      <c r="N252" t="s">
        <v>58</v>
      </c>
      <c r="O252">
        <v>1</v>
      </c>
      <c r="P252" t="s">
        <v>59</v>
      </c>
      <c r="Q252" t="str">
        <f>+PROPER(IF(MID(Tabla1[[#This Row],[expName]],3,100)="Alegria","Alegría",MID(Tabla1[[#This Row],[expName]],3,100)))</f>
        <v>Alegría</v>
      </c>
      <c r="R252" s="3" t="str">
        <f>+IF(Tabla1[[#This Row],[correct_ans]]="None","Frecuente","Infrecuente")</f>
        <v>Infrecuente</v>
      </c>
      <c r="S252" s="3">
        <f>+Tabla1[[#This Row],[Respuesta.corr]]*100</f>
        <v>100</v>
      </c>
      <c r="T252" s="3">
        <f>+IF(OR(Tabla1[[#This Row],[frecuente/infrecuente]]="Frecuente",Tabla1[[#This Row],[Respuesta.rt]]=""),"",Tabla1[[#This Row],[Respuesta.rt]])</f>
        <v>0.58967571705599997</v>
      </c>
      <c r="U252" s="3">
        <f>1-Tabla1[[#This Row],[Respuesta.corr]]</f>
        <v>0</v>
      </c>
      <c r="V252" s="3" t="s">
        <v>144</v>
      </c>
      <c r="W252" s="3" t="s">
        <v>146</v>
      </c>
      <c r="X252" s="3" t="str">
        <f>+LEFT(Tabla1[[#This Row],[participant]],LEN(Tabla1[[#This Row],[participant]])-1)</f>
        <v>LMR11M</v>
      </c>
    </row>
    <row r="253" spans="1:24" x14ac:dyDescent="0.55000000000000004">
      <c r="A253" t="s">
        <v>55</v>
      </c>
      <c r="B253" t="s">
        <v>36</v>
      </c>
      <c r="C253" t="s">
        <v>15</v>
      </c>
      <c r="D253">
        <v>1.3</v>
      </c>
      <c r="E253">
        <v>0</v>
      </c>
      <c r="F253">
        <v>51</v>
      </c>
      <c r="G253">
        <v>51</v>
      </c>
      <c r="H253">
        <v>51</v>
      </c>
      <c r="I253" t="s">
        <v>15</v>
      </c>
      <c r="J253">
        <v>1</v>
      </c>
      <c r="L253" t="s">
        <v>57</v>
      </c>
      <c r="M253">
        <v>59.810667979371502</v>
      </c>
      <c r="N253" t="s">
        <v>58</v>
      </c>
      <c r="O253">
        <v>1</v>
      </c>
      <c r="P253" t="s">
        <v>59</v>
      </c>
      <c r="Q253" t="str">
        <f>+PROPER(IF(MID(Tabla1[[#This Row],[expName]],3,100)="Alegria","Alegría",MID(Tabla1[[#This Row],[expName]],3,100)))</f>
        <v>Alegría</v>
      </c>
      <c r="R253" s="3" t="str">
        <f>+IF(Tabla1[[#This Row],[correct_ans]]="None","Frecuente","Infrecuente")</f>
        <v>Frecuente</v>
      </c>
      <c r="S253" s="3">
        <f>+Tabla1[[#This Row],[Respuesta.corr]]*100</f>
        <v>100</v>
      </c>
      <c r="T253" s="3" t="str">
        <f>+IF(OR(Tabla1[[#This Row],[frecuente/infrecuente]]="Frecuente",Tabla1[[#This Row],[Respuesta.rt]]=""),"",Tabla1[[#This Row],[Respuesta.rt]])</f>
        <v/>
      </c>
      <c r="U253" s="3">
        <f>1-Tabla1[[#This Row],[Respuesta.corr]]</f>
        <v>0</v>
      </c>
      <c r="V253" s="3" t="s">
        <v>144</v>
      </c>
      <c r="W253" s="3" t="s">
        <v>146</v>
      </c>
      <c r="X253" s="3" t="str">
        <f>+LEFT(Tabla1[[#This Row],[participant]],LEN(Tabla1[[#This Row],[participant]])-1)</f>
        <v>LMR11M</v>
      </c>
    </row>
    <row r="254" spans="1:24" x14ac:dyDescent="0.55000000000000004">
      <c r="A254" t="s">
        <v>55</v>
      </c>
      <c r="B254" t="s">
        <v>34</v>
      </c>
      <c r="C254" t="s">
        <v>15</v>
      </c>
      <c r="D254">
        <v>1.3</v>
      </c>
      <c r="E254">
        <v>0</v>
      </c>
      <c r="F254">
        <v>52</v>
      </c>
      <c r="G254">
        <v>52</v>
      </c>
      <c r="H254">
        <v>52</v>
      </c>
      <c r="I254" t="s">
        <v>15</v>
      </c>
      <c r="J254">
        <v>1</v>
      </c>
      <c r="L254" t="s">
        <v>57</v>
      </c>
      <c r="M254">
        <v>59.810667979371502</v>
      </c>
      <c r="N254" t="s">
        <v>58</v>
      </c>
      <c r="O254">
        <v>1</v>
      </c>
      <c r="P254" t="s">
        <v>59</v>
      </c>
      <c r="Q254" t="str">
        <f>+PROPER(IF(MID(Tabla1[[#This Row],[expName]],3,100)="Alegria","Alegría",MID(Tabla1[[#This Row],[expName]],3,100)))</f>
        <v>Alegría</v>
      </c>
      <c r="R254" s="3" t="str">
        <f>+IF(Tabla1[[#This Row],[correct_ans]]="None","Frecuente","Infrecuente")</f>
        <v>Frecuente</v>
      </c>
      <c r="S254" s="3">
        <f>+Tabla1[[#This Row],[Respuesta.corr]]*100</f>
        <v>100</v>
      </c>
      <c r="T254" s="3" t="str">
        <f>+IF(OR(Tabla1[[#This Row],[frecuente/infrecuente]]="Frecuente",Tabla1[[#This Row],[Respuesta.rt]]=""),"",Tabla1[[#This Row],[Respuesta.rt]])</f>
        <v/>
      </c>
      <c r="U254" s="3">
        <f>1-Tabla1[[#This Row],[Respuesta.corr]]</f>
        <v>0</v>
      </c>
      <c r="V254" s="3" t="s">
        <v>144</v>
      </c>
      <c r="W254" s="3" t="s">
        <v>146</v>
      </c>
      <c r="X254" s="3" t="str">
        <f>+LEFT(Tabla1[[#This Row],[participant]],LEN(Tabla1[[#This Row],[participant]])-1)</f>
        <v>LMR11M</v>
      </c>
    </row>
    <row r="255" spans="1:24" x14ac:dyDescent="0.55000000000000004">
      <c r="A255" t="s">
        <v>55</v>
      </c>
      <c r="B255" t="s">
        <v>23</v>
      </c>
      <c r="C255" t="s">
        <v>15</v>
      </c>
      <c r="D255">
        <v>1.3</v>
      </c>
      <c r="E255">
        <v>0</v>
      </c>
      <c r="F255">
        <v>53</v>
      </c>
      <c r="G255">
        <v>53</v>
      </c>
      <c r="H255">
        <v>53</v>
      </c>
      <c r="I255" t="s">
        <v>15</v>
      </c>
      <c r="J255">
        <v>1</v>
      </c>
      <c r="L255" t="s">
        <v>57</v>
      </c>
      <c r="M255">
        <v>59.810667979371502</v>
      </c>
      <c r="N255" t="s">
        <v>58</v>
      </c>
      <c r="O255">
        <v>1</v>
      </c>
      <c r="P255" t="s">
        <v>59</v>
      </c>
      <c r="Q255" t="str">
        <f>+PROPER(IF(MID(Tabla1[[#This Row],[expName]],3,100)="Alegria","Alegría",MID(Tabla1[[#This Row],[expName]],3,100)))</f>
        <v>Alegría</v>
      </c>
      <c r="R255" s="3" t="str">
        <f>+IF(Tabla1[[#This Row],[correct_ans]]="None","Frecuente","Infrecuente")</f>
        <v>Frecuente</v>
      </c>
      <c r="S255" s="3">
        <f>+Tabla1[[#This Row],[Respuesta.corr]]*100</f>
        <v>100</v>
      </c>
      <c r="T255" s="3" t="str">
        <f>+IF(OR(Tabla1[[#This Row],[frecuente/infrecuente]]="Frecuente",Tabla1[[#This Row],[Respuesta.rt]]=""),"",Tabla1[[#This Row],[Respuesta.rt]])</f>
        <v/>
      </c>
      <c r="U255" s="3">
        <f>1-Tabla1[[#This Row],[Respuesta.corr]]</f>
        <v>0</v>
      </c>
      <c r="V255" s="3" t="s">
        <v>144</v>
      </c>
      <c r="W255" s="3" t="s">
        <v>146</v>
      </c>
      <c r="X255" s="3" t="str">
        <f>+LEFT(Tabla1[[#This Row],[participant]],LEN(Tabla1[[#This Row],[participant]])-1)</f>
        <v>LMR11M</v>
      </c>
    </row>
    <row r="256" spans="1:24" x14ac:dyDescent="0.55000000000000004">
      <c r="A256" t="s">
        <v>55</v>
      </c>
      <c r="B256" t="s">
        <v>77</v>
      </c>
      <c r="C256" t="s">
        <v>15</v>
      </c>
      <c r="D256">
        <v>0.8</v>
      </c>
      <c r="E256">
        <v>0</v>
      </c>
      <c r="F256">
        <v>54</v>
      </c>
      <c r="G256">
        <v>54</v>
      </c>
      <c r="H256">
        <v>54</v>
      </c>
      <c r="I256" t="s">
        <v>15</v>
      </c>
      <c r="J256">
        <v>1</v>
      </c>
      <c r="L256" t="s">
        <v>57</v>
      </c>
      <c r="M256">
        <v>59.810667979371502</v>
      </c>
      <c r="N256" t="s">
        <v>58</v>
      </c>
      <c r="O256">
        <v>1</v>
      </c>
      <c r="P256" t="s">
        <v>59</v>
      </c>
      <c r="Q256" t="str">
        <f>+PROPER(IF(MID(Tabla1[[#This Row],[expName]],3,100)="Alegria","Alegría",MID(Tabla1[[#This Row],[expName]],3,100)))</f>
        <v>Alegría</v>
      </c>
      <c r="R256" s="3" t="str">
        <f>+IF(Tabla1[[#This Row],[correct_ans]]="None","Frecuente","Infrecuente")</f>
        <v>Frecuente</v>
      </c>
      <c r="S256" s="3">
        <f>+Tabla1[[#This Row],[Respuesta.corr]]*100</f>
        <v>100</v>
      </c>
      <c r="T256" s="3" t="str">
        <f>+IF(OR(Tabla1[[#This Row],[frecuente/infrecuente]]="Frecuente",Tabla1[[#This Row],[Respuesta.rt]]=""),"",Tabla1[[#This Row],[Respuesta.rt]])</f>
        <v/>
      </c>
      <c r="U256" s="3">
        <f>1-Tabla1[[#This Row],[Respuesta.corr]]</f>
        <v>0</v>
      </c>
      <c r="V256" s="3" t="s">
        <v>144</v>
      </c>
      <c r="W256" s="3" t="s">
        <v>146</v>
      </c>
      <c r="X256" s="3" t="str">
        <f>+LEFT(Tabla1[[#This Row],[participant]],LEN(Tabla1[[#This Row],[participant]])-1)</f>
        <v>LMR11M</v>
      </c>
    </row>
    <row r="257" spans="1:24" x14ac:dyDescent="0.55000000000000004">
      <c r="A257" t="s">
        <v>60</v>
      </c>
      <c r="B257" t="s">
        <v>69</v>
      </c>
      <c r="C257" t="s">
        <v>21</v>
      </c>
      <c r="D257">
        <v>0.8</v>
      </c>
      <c r="E257">
        <v>0</v>
      </c>
      <c r="F257">
        <v>55</v>
      </c>
      <c r="G257">
        <v>55</v>
      </c>
      <c r="H257">
        <v>55</v>
      </c>
      <c r="I257" t="s">
        <v>21</v>
      </c>
      <c r="J257">
        <v>1</v>
      </c>
      <c r="K257">
        <v>0.406101600733</v>
      </c>
      <c r="L257" t="s">
        <v>57</v>
      </c>
      <c r="M257">
        <v>59.810667979371502</v>
      </c>
      <c r="N257" t="s">
        <v>58</v>
      </c>
      <c r="O257">
        <v>1</v>
      </c>
      <c r="P257" t="s">
        <v>59</v>
      </c>
      <c r="Q257" t="str">
        <f>+PROPER(IF(MID(Tabla1[[#This Row],[expName]],3,100)="Alegria","Alegría",MID(Tabla1[[#This Row],[expName]],3,100)))</f>
        <v>Alegría</v>
      </c>
      <c r="R257" s="3" t="str">
        <f>+IF(Tabla1[[#This Row],[correct_ans]]="None","Frecuente","Infrecuente")</f>
        <v>Infrecuente</v>
      </c>
      <c r="S257" s="3">
        <f>+Tabla1[[#This Row],[Respuesta.corr]]*100</f>
        <v>100</v>
      </c>
      <c r="T257" s="3">
        <f>+IF(OR(Tabla1[[#This Row],[frecuente/infrecuente]]="Frecuente",Tabla1[[#This Row],[Respuesta.rt]]=""),"",Tabla1[[#This Row],[Respuesta.rt]])</f>
        <v>0.406101600733</v>
      </c>
      <c r="U257" s="3">
        <f>1-Tabla1[[#This Row],[Respuesta.corr]]</f>
        <v>0</v>
      </c>
      <c r="V257" s="3" t="s">
        <v>144</v>
      </c>
      <c r="W257" s="3" t="s">
        <v>146</v>
      </c>
      <c r="X257" s="3" t="str">
        <f>+LEFT(Tabla1[[#This Row],[participant]],LEN(Tabla1[[#This Row],[participant]])-1)</f>
        <v>LMR11M</v>
      </c>
    </row>
    <row r="258" spans="1:24" x14ac:dyDescent="0.55000000000000004">
      <c r="A258" t="s">
        <v>55</v>
      </c>
      <c r="B258" t="s">
        <v>77</v>
      </c>
      <c r="C258" t="s">
        <v>15</v>
      </c>
      <c r="D258">
        <v>1.3</v>
      </c>
      <c r="E258">
        <v>0</v>
      </c>
      <c r="F258">
        <v>56</v>
      </c>
      <c r="G258">
        <v>56</v>
      </c>
      <c r="H258">
        <v>56</v>
      </c>
      <c r="I258" t="s">
        <v>15</v>
      </c>
      <c r="J258">
        <v>1</v>
      </c>
      <c r="L258" t="s">
        <v>57</v>
      </c>
      <c r="M258">
        <v>59.810667979371502</v>
      </c>
      <c r="N258" t="s">
        <v>58</v>
      </c>
      <c r="O258">
        <v>1</v>
      </c>
      <c r="P258" t="s">
        <v>59</v>
      </c>
      <c r="Q258" t="str">
        <f>+PROPER(IF(MID(Tabla1[[#This Row],[expName]],3,100)="Alegria","Alegría",MID(Tabla1[[#This Row],[expName]],3,100)))</f>
        <v>Alegría</v>
      </c>
      <c r="R258" s="3" t="str">
        <f>+IF(Tabla1[[#This Row],[correct_ans]]="None","Frecuente","Infrecuente")</f>
        <v>Frecuente</v>
      </c>
      <c r="S258" s="3">
        <f>+Tabla1[[#This Row],[Respuesta.corr]]*100</f>
        <v>100</v>
      </c>
      <c r="T258" s="3" t="str">
        <f>+IF(OR(Tabla1[[#This Row],[frecuente/infrecuente]]="Frecuente",Tabla1[[#This Row],[Respuesta.rt]]=""),"",Tabla1[[#This Row],[Respuesta.rt]])</f>
        <v/>
      </c>
      <c r="U258" s="3">
        <f>1-Tabla1[[#This Row],[Respuesta.corr]]</f>
        <v>0</v>
      </c>
      <c r="V258" s="3" t="s">
        <v>144</v>
      </c>
      <c r="W258" s="3" t="s">
        <v>146</v>
      </c>
      <c r="X258" s="3" t="str">
        <f>+LEFT(Tabla1[[#This Row],[participant]],LEN(Tabla1[[#This Row],[participant]])-1)</f>
        <v>LMR11M</v>
      </c>
    </row>
    <row r="259" spans="1:24" x14ac:dyDescent="0.55000000000000004">
      <c r="A259" t="s">
        <v>60</v>
      </c>
      <c r="B259" t="s">
        <v>78</v>
      </c>
      <c r="C259" t="s">
        <v>21</v>
      </c>
      <c r="D259">
        <v>0.8</v>
      </c>
      <c r="E259">
        <v>0</v>
      </c>
      <c r="F259">
        <v>57</v>
      </c>
      <c r="G259">
        <v>57</v>
      </c>
      <c r="H259">
        <v>57</v>
      </c>
      <c r="I259" t="s">
        <v>21</v>
      </c>
      <c r="J259">
        <v>1</v>
      </c>
      <c r="K259">
        <v>0.42124650906799999</v>
      </c>
      <c r="L259" t="s">
        <v>57</v>
      </c>
      <c r="M259">
        <v>59.810667979371502</v>
      </c>
      <c r="N259" t="s">
        <v>58</v>
      </c>
      <c r="O259">
        <v>1</v>
      </c>
      <c r="P259" t="s">
        <v>59</v>
      </c>
      <c r="Q259" t="str">
        <f>+PROPER(IF(MID(Tabla1[[#This Row],[expName]],3,100)="Alegria","Alegría",MID(Tabla1[[#This Row],[expName]],3,100)))</f>
        <v>Alegría</v>
      </c>
      <c r="R259" s="3" t="str">
        <f>+IF(Tabla1[[#This Row],[correct_ans]]="None","Frecuente","Infrecuente")</f>
        <v>Infrecuente</v>
      </c>
      <c r="S259" s="3">
        <f>+Tabla1[[#This Row],[Respuesta.corr]]*100</f>
        <v>100</v>
      </c>
      <c r="T259" s="3">
        <f>+IF(OR(Tabla1[[#This Row],[frecuente/infrecuente]]="Frecuente",Tabla1[[#This Row],[Respuesta.rt]]=""),"",Tabla1[[#This Row],[Respuesta.rt]])</f>
        <v>0.42124650906799999</v>
      </c>
      <c r="U259" s="3">
        <f>1-Tabla1[[#This Row],[Respuesta.corr]]</f>
        <v>0</v>
      </c>
      <c r="V259" s="3" t="s">
        <v>144</v>
      </c>
      <c r="W259" s="3" t="s">
        <v>146</v>
      </c>
      <c r="X259" s="3" t="str">
        <f>+LEFT(Tabla1[[#This Row],[participant]],LEN(Tabla1[[#This Row],[participant]])-1)</f>
        <v>LMR11M</v>
      </c>
    </row>
    <row r="260" spans="1:24" x14ac:dyDescent="0.55000000000000004">
      <c r="A260" t="s">
        <v>55</v>
      </c>
      <c r="B260" t="s">
        <v>75</v>
      </c>
      <c r="C260" t="s">
        <v>15</v>
      </c>
      <c r="D260">
        <v>1.3</v>
      </c>
      <c r="E260">
        <v>0</v>
      </c>
      <c r="F260">
        <v>58</v>
      </c>
      <c r="G260">
        <v>58</v>
      </c>
      <c r="H260">
        <v>58</v>
      </c>
      <c r="I260" t="s">
        <v>15</v>
      </c>
      <c r="J260">
        <v>1</v>
      </c>
      <c r="L260" t="s">
        <v>57</v>
      </c>
      <c r="M260">
        <v>59.810667979371502</v>
      </c>
      <c r="N260" t="s">
        <v>58</v>
      </c>
      <c r="O260">
        <v>1</v>
      </c>
      <c r="P260" t="s">
        <v>59</v>
      </c>
      <c r="Q260" t="str">
        <f>+PROPER(IF(MID(Tabla1[[#This Row],[expName]],3,100)="Alegria","Alegría",MID(Tabla1[[#This Row],[expName]],3,100)))</f>
        <v>Alegría</v>
      </c>
      <c r="R260" s="3" t="str">
        <f>+IF(Tabla1[[#This Row],[correct_ans]]="None","Frecuente","Infrecuente")</f>
        <v>Frecuente</v>
      </c>
      <c r="S260" s="3">
        <f>+Tabla1[[#This Row],[Respuesta.corr]]*100</f>
        <v>100</v>
      </c>
      <c r="T260" s="3" t="str">
        <f>+IF(OR(Tabla1[[#This Row],[frecuente/infrecuente]]="Frecuente",Tabla1[[#This Row],[Respuesta.rt]]=""),"",Tabla1[[#This Row],[Respuesta.rt]])</f>
        <v/>
      </c>
      <c r="U260" s="3">
        <f>1-Tabla1[[#This Row],[Respuesta.corr]]</f>
        <v>0</v>
      </c>
      <c r="V260" s="3" t="s">
        <v>144</v>
      </c>
      <c r="W260" s="3" t="s">
        <v>146</v>
      </c>
      <c r="X260" s="3" t="str">
        <f>+LEFT(Tabla1[[#This Row],[participant]],LEN(Tabla1[[#This Row],[participant]])-1)</f>
        <v>LMR11M</v>
      </c>
    </row>
    <row r="261" spans="1:24" x14ac:dyDescent="0.55000000000000004">
      <c r="A261" t="s">
        <v>55</v>
      </c>
      <c r="B261" t="s">
        <v>36</v>
      </c>
      <c r="C261" t="s">
        <v>15</v>
      </c>
      <c r="D261">
        <v>1.3</v>
      </c>
      <c r="E261">
        <v>0</v>
      </c>
      <c r="F261">
        <v>59</v>
      </c>
      <c r="G261">
        <v>59</v>
      </c>
      <c r="H261">
        <v>59</v>
      </c>
      <c r="I261" t="s">
        <v>15</v>
      </c>
      <c r="J261">
        <v>1</v>
      </c>
      <c r="L261" t="s">
        <v>57</v>
      </c>
      <c r="M261">
        <v>59.810667979371502</v>
      </c>
      <c r="N261" t="s">
        <v>58</v>
      </c>
      <c r="O261">
        <v>1</v>
      </c>
      <c r="P261" t="s">
        <v>59</v>
      </c>
      <c r="Q261" t="str">
        <f>+PROPER(IF(MID(Tabla1[[#This Row],[expName]],3,100)="Alegria","Alegría",MID(Tabla1[[#This Row],[expName]],3,100)))</f>
        <v>Alegría</v>
      </c>
      <c r="R261" s="3" t="str">
        <f>+IF(Tabla1[[#This Row],[correct_ans]]="None","Frecuente","Infrecuente")</f>
        <v>Frecuente</v>
      </c>
      <c r="S261" s="3">
        <f>+Tabla1[[#This Row],[Respuesta.corr]]*100</f>
        <v>100</v>
      </c>
      <c r="T261" s="3" t="str">
        <f>+IF(OR(Tabla1[[#This Row],[frecuente/infrecuente]]="Frecuente",Tabla1[[#This Row],[Respuesta.rt]]=""),"",Tabla1[[#This Row],[Respuesta.rt]])</f>
        <v/>
      </c>
      <c r="U261" s="3">
        <f>1-Tabla1[[#This Row],[Respuesta.corr]]</f>
        <v>0</v>
      </c>
      <c r="V261" s="3" t="s">
        <v>144</v>
      </c>
      <c r="W261" s="3" t="s">
        <v>146</v>
      </c>
      <c r="X261" s="3" t="str">
        <f>+LEFT(Tabla1[[#This Row],[participant]],LEN(Tabla1[[#This Row],[participant]])-1)</f>
        <v>LMR11M</v>
      </c>
    </row>
    <row r="262" spans="1:24" x14ac:dyDescent="0.55000000000000004">
      <c r="A262" t="s">
        <v>55</v>
      </c>
      <c r="B262" t="s">
        <v>28</v>
      </c>
      <c r="C262" t="s">
        <v>15</v>
      </c>
      <c r="D262">
        <v>1.3</v>
      </c>
      <c r="E262">
        <v>0</v>
      </c>
      <c r="F262">
        <v>60</v>
      </c>
      <c r="G262">
        <v>60</v>
      </c>
      <c r="H262">
        <v>60</v>
      </c>
      <c r="I262" t="s">
        <v>15</v>
      </c>
      <c r="J262">
        <v>1</v>
      </c>
      <c r="L262" t="s">
        <v>57</v>
      </c>
      <c r="M262">
        <v>59.810667979371502</v>
      </c>
      <c r="N262" t="s">
        <v>58</v>
      </c>
      <c r="O262">
        <v>1</v>
      </c>
      <c r="P262" t="s">
        <v>59</v>
      </c>
      <c r="Q262" t="str">
        <f>+PROPER(IF(MID(Tabla1[[#This Row],[expName]],3,100)="Alegria","Alegría",MID(Tabla1[[#This Row],[expName]],3,100)))</f>
        <v>Alegría</v>
      </c>
      <c r="R262" s="3" t="str">
        <f>+IF(Tabla1[[#This Row],[correct_ans]]="None","Frecuente","Infrecuente")</f>
        <v>Frecuente</v>
      </c>
      <c r="S262" s="3">
        <f>+Tabla1[[#This Row],[Respuesta.corr]]*100</f>
        <v>100</v>
      </c>
      <c r="T262" s="3" t="str">
        <f>+IF(OR(Tabla1[[#This Row],[frecuente/infrecuente]]="Frecuente",Tabla1[[#This Row],[Respuesta.rt]]=""),"",Tabla1[[#This Row],[Respuesta.rt]])</f>
        <v/>
      </c>
      <c r="U262" s="3">
        <f>1-Tabla1[[#This Row],[Respuesta.corr]]</f>
        <v>0</v>
      </c>
      <c r="V262" s="3" t="s">
        <v>144</v>
      </c>
      <c r="W262" s="3" t="s">
        <v>146</v>
      </c>
      <c r="X262" s="3" t="str">
        <f>+LEFT(Tabla1[[#This Row],[participant]],LEN(Tabla1[[#This Row],[participant]])-1)</f>
        <v>LMR11M</v>
      </c>
    </row>
    <row r="263" spans="1:24" x14ac:dyDescent="0.55000000000000004">
      <c r="A263" t="s">
        <v>60</v>
      </c>
      <c r="B263" t="s">
        <v>73</v>
      </c>
      <c r="C263" t="s">
        <v>21</v>
      </c>
      <c r="D263">
        <v>0.8</v>
      </c>
      <c r="E263">
        <v>0</v>
      </c>
      <c r="F263">
        <v>61</v>
      </c>
      <c r="G263">
        <v>61</v>
      </c>
      <c r="H263">
        <v>61</v>
      </c>
      <c r="I263" t="s">
        <v>21</v>
      </c>
      <c r="J263">
        <v>1</v>
      </c>
      <c r="K263">
        <v>0.57328062411400005</v>
      </c>
      <c r="L263" t="s">
        <v>57</v>
      </c>
      <c r="M263">
        <v>59.810667979371502</v>
      </c>
      <c r="N263" t="s">
        <v>58</v>
      </c>
      <c r="O263">
        <v>1</v>
      </c>
      <c r="P263" t="s">
        <v>59</v>
      </c>
      <c r="Q263" t="str">
        <f>+PROPER(IF(MID(Tabla1[[#This Row],[expName]],3,100)="Alegria","Alegría",MID(Tabla1[[#This Row],[expName]],3,100)))</f>
        <v>Alegría</v>
      </c>
      <c r="R263" s="3" t="str">
        <f>+IF(Tabla1[[#This Row],[correct_ans]]="None","Frecuente","Infrecuente")</f>
        <v>Infrecuente</v>
      </c>
      <c r="S263" s="3">
        <f>+Tabla1[[#This Row],[Respuesta.corr]]*100</f>
        <v>100</v>
      </c>
      <c r="T263" s="3">
        <f>+IF(OR(Tabla1[[#This Row],[frecuente/infrecuente]]="Frecuente",Tabla1[[#This Row],[Respuesta.rt]]=""),"",Tabla1[[#This Row],[Respuesta.rt]])</f>
        <v>0.57328062411400005</v>
      </c>
      <c r="U263" s="3">
        <f>1-Tabla1[[#This Row],[Respuesta.corr]]</f>
        <v>0</v>
      </c>
      <c r="V263" s="3" t="s">
        <v>144</v>
      </c>
      <c r="W263" s="3" t="s">
        <v>146</v>
      </c>
      <c r="X263" s="3" t="str">
        <f>+LEFT(Tabla1[[#This Row],[participant]],LEN(Tabla1[[#This Row],[participant]])-1)</f>
        <v>LMR11M</v>
      </c>
    </row>
    <row r="264" spans="1:24" x14ac:dyDescent="0.55000000000000004">
      <c r="A264" t="s">
        <v>55</v>
      </c>
      <c r="B264" t="s">
        <v>75</v>
      </c>
      <c r="C264" t="s">
        <v>15</v>
      </c>
      <c r="D264">
        <v>0.8</v>
      </c>
      <c r="E264">
        <v>0</v>
      </c>
      <c r="F264">
        <v>62</v>
      </c>
      <c r="G264">
        <v>62</v>
      </c>
      <c r="H264">
        <v>62</v>
      </c>
      <c r="I264" t="s">
        <v>15</v>
      </c>
      <c r="J264">
        <v>1</v>
      </c>
      <c r="L264" t="s">
        <v>57</v>
      </c>
      <c r="M264">
        <v>59.810667979371502</v>
      </c>
      <c r="N264" t="s">
        <v>58</v>
      </c>
      <c r="O264">
        <v>1</v>
      </c>
      <c r="P264" t="s">
        <v>59</v>
      </c>
      <c r="Q264" t="str">
        <f>+PROPER(IF(MID(Tabla1[[#This Row],[expName]],3,100)="Alegria","Alegría",MID(Tabla1[[#This Row],[expName]],3,100)))</f>
        <v>Alegría</v>
      </c>
      <c r="R264" s="3" t="str">
        <f>+IF(Tabla1[[#This Row],[correct_ans]]="None","Frecuente","Infrecuente")</f>
        <v>Frecuente</v>
      </c>
      <c r="S264" s="3">
        <f>+Tabla1[[#This Row],[Respuesta.corr]]*100</f>
        <v>100</v>
      </c>
      <c r="T264" s="3" t="str">
        <f>+IF(OR(Tabla1[[#This Row],[frecuente/infrecuente]]="Frecuente",Tabla1[[#This Row],[Respuesta.rt]]=""),"",Tabla1[[#This Row],[Respuesta.rt]])</f>
        <v/>
      </c>
      <c r="U264" s="3">
        <f>1-Tabla1[[#This Row],[Respuesta.corr]]</f>
        <v>0</v>
      </c>
      <c r="V264" s="3" t="s">
        <v>144</v>
      </c>
      <c r="W264" s="3" t="s">
        <v>146</v>
      </c>
      <c r="X264" s="3" t="str">
        <f>+LEFT(Tabla1[[#This Row],[participant]],LEN(Tabla1[[#This Row],[participant]])-1)</f>
        <v>LMR11M</v>
      </c>
    </row>
    <row r="265" spans="1:24" x14ac:dyDescent="0.55000000000000004">
      <c r="A265" t="s">
        <v>55</v>
      </c>
      <c r="B265" t="s">
        <v>30</v>
      </c>
      <c r="C265" t="s">
        <v>15</v>
      </c>
      <c r="D265">
        <v>0.8</v>
      </c>
      <c r="E265">
        <v>0</v>
      </c>
      <c r="F265">
        <v>63</v>
      </c>
      <c r="G265">
        <v>63</v>
      </c>
      <c r="H265">
        <v>63</v>
      </c>
      <c r="I265" t="s">
        <v>15</v>
      </c>
      <c r="J265">
        <v>1</v>
      </c>
      <c r="L265" t="s">
        <v>57</v>
      </c>
      <c r="M265">
        <v>59.810667979371502</v>
      </c>
      <c r="N265" t="s">
        <v>58</v>
      </c>
      <c r="O265">
        <v>1</v>
      </c>
      <c r="P265" t="s">
        <v>59</v>
      </c>
      <c r="Q265" t="str">
        <f>+PROPER(IF(MID(Tabla1[[#This Row],[expName]],3,100)="Alegria","Alegría",MID(Tabla1[[#This Row],[expName]],3,100)))</f>
        <v>Alegría</v>
      </c>
      <c r="R265" s="3" t="str">
        <f>+IF(Tabla1[[#This Row],[correct_ans]]="None","Frecuente","Infrecuente")</f>
        <v>Frecuente</v>
      </c>
      <c r="S265" s="3">
        <f>+Tabla1[[#This Row],[Respuesta.corr]]*100</f>
        <v>100</v>
      </c>
      <c r="T265" s="3" t="str">
        <f>+IF(OR(Tabla1[[#This Row],[frecuente/infrecuente]]="Frecuente",Tabla1[[#This Row],[Respuesta.rt]]=""),"",Tabla1[[#This Row],[Respuesta.rt]])</f>
        <v/>
      </c>
      <c r="U265" s="3">
        <f>1-Tabla1[[#This Row],[Respuesta.corr]]</f>
        <v>0</v>
      </c>
      <c r="V265" s="3" t="s">
        <v>144</v>
      </c>
      <c r="W265" s="3" t="s">
        <v>146</v>
      </c>
      <c r="X265" s="3" t="str">
        <f>+LEFT(Tabla1[[#This Row],[participant]],LEN(Tabla1[[#This Row],[participant]])-1)</f>
        <v>LMR11M</v>
      </c>
    </row>
    <row r="266" spans="1:24" x14ac:dyDescent="0.55000000000000004">
      <c r="A266" t="s">
        <v>60</v>
      </c>
      <c r="B266" t="s">
        <v>79</v>
      </c>
      <c r="C266" t="s">
        <v>21</v>
      </c>
      <c r="D266">
        <v>1.3</v>
      </c>
      <c r="E266">
        <v>0</v>
      </c>
      <c r="F266">
        <v>64</v>
      </c>
      <c r="G266">
        <v>64</v>
      </c>
      <c r="H266">
        <v>64</v>
      </c>
      <c r="I266" t="s">
        <v>21</v>
      </c>
      <c r="J266">
        <v>1</v>
      </c>
      <c r="K266">
        <v>0.58653899934099996</v>
      </c>
      <c r="L266" t="s">
        <v>57</v>
      </c>
      <c r="M266">
        <v>59.810667979371502</v>
      </c>
      <c r="N266" t="s">
        <v>58</v>
      </c>
      <c r="O266">
        <v>1</v>
      </c>
      <c r="P266" t="s">
        <v>59</v>
      </c>
      <c r="Q266" t="str">
        <f>+PROPER(IF(MID(Tabla1[[#This Row],[expName]],3,100)="Alegria","Alegría",MID(Tabla1[[#This Row],[expName]],3,100)))</f>
        <v>Alegría</v>
      </c>
      <c r="R266" s="3" t="str">
        <f>+IF(Tabla1[[#This Row],[correct_ans]]="None","Frecuente","Infrecuente")</f>
        <v>Infrecuente</v>
      </c>
      <c r="S266" s="3">
        <f>+Tabla1[[#This Row],[Respuesta.corr]]*100</f>
        <v>100</v>
      </c>
      <c r="T266" s="3">
        <f>+IF(OR(Tabla1[[#This Row],[frecuente/infrecuente]]="Frecuente",Tabla1[[#This Row],[Respuesta.rt]]=""),"",Tabla1[[#This Row],[Respuesta.rt]])</f>
        <v>0.58653899934099996</v>
      </c>
      <c r="U266" s="3">
        <f>1-Tabla1[[#This Row],[Respuesta.corr]]</f>
        <v>0</v>
      </c>
      <c r="V266" s="3" t="s">
        <v>144</v>
      </c>
      <c r="W266" s="3" t="s">
        <v>146</v>
      </c>
      <c r="X266" s="3" t="str">
        <f>+LEFT(Tabla1[[#This Row],[participant]],LEN(Tabla1[[#This Row],[participant]])-1)</f>
        <v>LMR11M</v>
      </c>
    </row>
    <row r="267" spans="1:24" x14ac:dyDescent="0.55000000000000004">
      <c r="A267" t="s">
        <v>55</v>
      </c>
      <c r="B267" t="s">
        <v>28</v>
      </c>
      <c r="C267" t="s">
        <v>15</v>
      </c>
      <c r="D267">
        <v>0.8</v>
      </c>
      <c r="E267">
        <v>0</v>
      </c>
      <c r="F267">
        <v>65</v>
      </c>
      <c r="G267">
        <v>65</v>
      </c>
      <c r="H267">
        <v>65</v>
      </c>
      <c r="I267" t="s">
        <v>15</v>
      </c>
      <c r="J267">
        <v>1</v>
      </c>
      <c r="L267" t="s">
        <v>57</v>
      </c>
      <c r="M267">
        <v>59.810667979371502</v>
      </c>
      <c r="N267" t="s">
        <v>58</v>
      </c>
      <c r="O267">
        <v>1</v>
      </c>
      <c r="P267" t="s">
        <v>59</v>
      </c>
      <c r="Q267" t="str">
        <f>+PROPER(IF(MID(Tabla1[[#This Row],[expName]],3,100)="Alegria","Alegría",MID(Tabla1[[#This Row],[expName]],3,100)))</f>
        <v>Alegría</v>
      </c>
      <c r="R267" s="3" t="str">
        <f>+IF(Tabla1[[#This Row],[correct_ans]]="None","Frecuente","Infrecuente")</f>
        <v>Frecuente</v>
      </c>
      <c r="S267" s="3">
        <f>+Tabla1[[#This Row],[Respuesta.corr]]*100</f>
        <v>100</v>
      </c>
      <c r="T267" s="3" t="str">
        <f>+IF(OR(Tabla1[[#This Row],[frecuente/infrecuente]]="Frecuente",Tabla1[[#This Row],[Respuesta.rt]]=""),"",Tabla1[[#This Row],[Respuesta.rt]])</f>
        <v/>
      </c>
      <c r="U267" s="3">
        <f>1-Tabla1[[#This Row],[Respuesta.corr]]</f>
        <v>0</v>
      </c>
      <c r="V267" s="3" t="s">
        <v>144</v>
      </c>
      <c r="W267" s="3" t="s">
        <v>146</v>
      </c>
      <c r="X267" s="3" t="str">
        <f>+LEFT(Tabla1[[#This Row],[participant]],LEN(Tabla1[[#This Row],[participant]])-1)</f>
        <v>LMR11M</v>
      </c>
    </row>
    <row r="268" spans="1:24" x14ac:dyDescent="0.55000000000000004">
      <c r="A268" t="s">
        <v>60</v>
      </c>
      <c r="B268" t="s">
        <v>68</v>
      </c>
      <c r="C268" t="s">
        <v>21</v>
      </c>
      <c r="D268">
        <v>0.8</v>
      </c>
      <c r="E268">
        <v>0</v>
      </c>
      <c r="F268">
        <v>66</v>
      </c>
      <c r="G268">
        <v>66</v>
      </c>
      <c r="H268">
        <v>66</v>
      </c>
      <c r="I268" t="s">
        <v>21</v>
      </c>
      <c r="J268">
        <v>1</v>
      </c>
      <c r="K268">
        <v>0.588693713304</v>
      </c>
      <c r="L268" t="s">
        <v>57</v>
      </c>
      <c r="M268">
        <v>59.810667979371502</v>
      </c>
      <c r="N268" t="s">
        <v>58</v>
      </c>
      <c r="O268">
        <v>1</v>
      </c>
      <c r="P268" t="s">
        <v>59</v>
      </c>
      <c r="Q268" t="str">
        <f>+PROPER(IF(MID(Tabla1[[#This Row],[expName]],3,100)="Alegria","Alegría",MID(Tabla1[[#This Row],[expName]],3,100)))</f>
        <v>Alegría</v>
      </c>
      <c r="R268" s="3" t="str">
        <f>+IF(Tabla1[[#This Row],[correct_ans]]="None","Frecuente","Infrecuente")</f>
        <v>Infrecuente</v>
      </c>
      <c r="S268" s="3">
        <f>+Tabla1[[#This Row],[Respuesta.corr]]*100</f>
        <v>100</v>
      </c>
      <c r="T268" s="3">
        <f>+IF(OR(Tabla1[[#This Row],[frecuente/infrecuente]]="Frecuente",Tabla1[[#This Row],[Respuesta.rt]]=""),"",Tabla1[[#This Row],[Respuesta.rt]])</f>
        <v>0.588693713304</v>
      </c>
      <c r="U268" s="3">
        <f>1-Tabla1[[#This Row],[Respuesta.corr]]</f>
        <v>0</v>
      </c>
      <c r="V268" s="3" t="s">
        <v>144</v>
      </c>
      <c r="W268" s="3" t="s">
        <v>146</v>
      </c>
      <c r="X268" s="3" t="str">
        <f>+LEFT(Tabla1[[#This Row],[participant]],LEN(Tabla1[[#This Row],[participant]])-1)</f>
        <v>LMR11M</v>
      </c>
    </row>
    <row r="269" spans="1:24" x14ac:dyDescent="0.55000000000000004">
      <c r="A269" t="s">
        <v>55</v>
      </c>
      <c r="B269" t="s">
        <v>14</v>
      </c>
      <c r="C269" t="s">
        <v>15</v>
      </c>
      <c r="D269">
        <v>0.8</v>
      </c>
      <c r="E269">
        <v>0</v>
      </c>
      <c r="F269">
        <v>67</v>
      </c>
      <c r="G269">
        <v>67</v>
      </c>
      <c r="H269">
        <v>67</v>
      </c>
      <c r="I269" t="s">
        <v>15</v>
      </c>
      <c r="J269">
        <v>1</v>
      </c>
      <c r="L269" t="s">
        <v>57</v>
      </c>
      <c r="M269">
        <v>59.810667979371502</v>
      </c>
      <c r="N269" t="s">
        <v>58</v>
      </c>
      <c r="O269">
        <v>1</v>
      </c>
      <c r="P269" t="s">
        <v>59</v>
      </c>
      <c r="Q269" t="str">
        <f>+PROPER(IF(MID(Tabla1[[#This Row],[expName]],3,100)="Alegria","Alegría",MID(Tabla1[[#This Row],[expName]],3,100)))</f>
        <v>Alegría</v>
      </c>
      <c r="R269" s="3" t="str">
        <f>+IF(Tabla1[[#This Row],[correct_ans]]="None","Frecuente","Infrecuente")</f>
        <v>Frecuente</v>
      </c>
      <c r="S269" s="3">
        <f>+Tabla1[[#This Row],[Respuesta.corr]]*100</f>
        <v>100</v>
      </c>
      <c r="T269" s="3" t="str">
        <f>+IF(OR(Tabla1[[#This Row],[frecuente/infrecuente]]="Frecuente",Tabla1[[#This Row],[Respuesta.rt]]=""),"",Tabla1[[#This Row],[Respuesta.rt]])</f>
        <v/>
      </c>
      <c r="U269" s="3">
        <f>1-Tabla1[[#This Row],[Respuesta.corr]]</f>
        <v>0</v>
      </c>
      <c r="V269" s="3" t="s">
        <v>144</v>
      </c>
      <c r="W269" s="3" t="s">
        <v>146</v>
      </c>
      <c r="X269" s="3" t="str">
        <f>+LEFT(Tabla1[[#This Row],[participant]],LEN(Tabla1[[#This Row],[participant]])-1)</f>
        <v>LMR11M</v>
      </c>
    </row>
    <row r="270" spans="1:24" x14ac:dyDescent="0.55000000000000004">
      <c r="A270" t="s">
        <v>55</v>
      </c>
      <c r="B270" t="s">
        <v>25</v>
      </c>
      <c r="C270" t="s">
        <v>15</v>
      </c>
      <c r="D270">
        <v>0.8</v>
      </c>
      <c r="E270">
        <v>0</v>
      </c>
      <c r="F270">
        <v>68</v>
      </c>
      <c r="G270">
        <v>68</v>
      </c>
      <c r="H270">
        <v>68</v>
      </c>
      <c r="I270" t="s">
        <v>15</v>
      </c>
      <c r="J270">
        <v>1</v>
      </c>
      <c r="L270" t="s">
        <v>57</v>
      </c>
      <c r="M270">
        <v>59.810667979371502</v>
      </c>
      <c r="N270" t="s">
        <v>58</v>
      </c>
      <c r="O270">
        <v>1</v>
      </c>
      <c r="P270" t="s">
        <v>59</v>
      </c>
      <c r="Q270" t="str">
        <f>+PROPER(IF(MID(Tabla1[[#This Row],[expName]],3,100)="Alegria","Alegría",MID(Tabla1[[#This Row],[expName]],3,100)))</f>
        <v>Alegría</v>
      </c>
      <c r="R270" s="3" t="str">
        <f>+IF(Tabla1[[#This Row],[correct_ans]]="None","Frecuente","Infrecuente")</f>
        <v>Frecuente</v>
      </c>
      <c r="S270" s="3">
        <f>+Tabla1[[#This Row],[Respuesta.corr]]*100</f>
        <v>100</v>
      </c>
      <c r="T270" s="3" t="str">
        <f>+IF(OR(Tabla1[[#This Row],[frecuente/infrecuente]]="Frecuente",Tabla1[[#This Row],[Respuesta.rt]]=""),"",Tabla1[[#This Row],[Respuesta.rt]])</f>
        <v/>
      </c>
      <c r="U270" s="3">
        <f>1-Tabla1[[#This Row],[Respuesta.corr]]</f>
        <v>0</v>
      </c>
      <c r="V270" s="3" t="s">
        <v>144</v>
      </c>
      <c r="W270" s="3" t="s">
        <v>146</v>
      </c>
      <c r="X270" s="3" t="str">
        <f>+LEFT(Tabla1[[#This Row],[participant]],LEN(Tabla1[[#This Row],[participant]])-1)</f>
        <v>LMR11M</v>
      </c>
    </row>
    <row r="271" spans="1:24" x14ac:dyDescent="0.55000000000000004">
      <c r="A271" t="s">
        <v>60</v>
      </c>
      <c r="B271" t="s">
        <v>71</v>
      </c>
      <c r="C271" t="s">
        <v>21</v>
      </c>
      <c r="D271">
        <v>1.3</v>
      </c>
      <c r="E271">
        <v>0</v>
      </c>
      <c r="F271">
        <v>69</v>
      </c>
      <c r="G271">
        <v>69</v>
      </c>
      <c r="H271">
        <v>69</v>
      </c>
      <c r="I271" t="s">
        <v>21</v>
      </c>
      <c r="J271">
        <v>1</v>
      </c>
      <c r="K271">
        <v>0.53017575759400004</v>
      </c>
      <c r="L271" t="s">
        <v>57</v>
      </c>
      <c r="M271">
        <v>59.810667979371502</v>
      </c>
      <c r="N271" t="s">
        <v>58</v>
      </c>
      <c r="O271">
        <v>1</v>
      </c>
      <c r="P271" t="s">
        <v>59</v>
      </c>
      <c r="Q271" t="str">
        <f>+PROPER(IF(MID(Tabla1[[#This Row],[expName]],3,100)="Alegria","Alegría",MID(Tabla1[[#This Row],[expName]],3,100)))</f>
        <v>Alegría</v>
      </c>
      <c r="R271" s="3" t="str">
        <f>+IF(Tabla1[[#This Row],[correct_ans]]="None","Frecuente","Infrecuente")</f>
        <v>Infrecuente</v>
      </c>
      <c r="S271" s="3">
        <f>+Tabla1[[#This Row],[Respuesta.corr]]*100</f>
        <v>100</v>
      </c>
      <c r="T271" s="3">
        <f>+IF(OR(Tabla1[[#This Row],[frecuente/infrecuente]]="Frecuente",Tabla1[[#This Row],[Respuesta.rt]]=""),"",Tabla1[[#This Row],[Respuesta.rt]])</f>
        <v>0.53017575759400004</v>
      </c>
      <c r="U271" s="3">
        <f>1-Tabla1[[#This Row],[Respuesta.corr]]</f>
        <v>0</v>
      </c>
      <c r="V271" s="3" t="s">
        <v>144</v>
      </c>
      <c r="W271" s="3" t="s">
        <v>146</v>
      </c>
      <c r="X271" s="3" t="str">
        <f>+LEFT(Tabla1[[#This Row],[participant]],LEN(Tabla1[[#This Row],[participant]])-1)</f>
        <v>LMR11M</v>
      </c>
    </row>
    <row r="272" spans="1:24" x14ac:dyDescent="0.55000000000000004">
      <c r="A272" t="s">
        <v>55</v>
      </c>
      <c r="B272" t="s">
        <v>36</v>
      </c>
      <c r="C272" t="s">
        <v>15</v>
      </c>
      <c r="D272">
        <v>1.3</v>
      </c>
      <c r="E272">
        <v>0</v>
      </c>
      <c r="F272">
        <v>70</v>
      </c>
      <c r="G272">
        <v>70</v>
      </c>
      <c r="H272">
        <v>70</v>
      </c>
      <c r="I272" t="s">
        <v>15</v>
      </c>
      <c r="J272">
        <v>1</v>
      </c>
      <c r="L272" t="s">
        <v>57</v>
      </c>
      <c r="M272">
        <v>59.810667979371502</v>
      </c>
      <c r="N272" t="s">
        <v>58</v>
      </c>
      <c r="O272">
        <v>1</v>
      </c>
      <c r="P272" t="s">
        <v>59</v>
      </c>
      <c r="Q272" t="str">
        <f>+PROPER(IF(MID(Tabla1[[#This Row],[expName]],3,100)="Alegria","Alegría",MID(Tabla1[[#This Row],[expName]],3,100)))</f>
        <v>Alegría</v>
      </c>
      <c r="R272" s="3" t="str">
        <f>+IF(Tabla1[[#This Row],[correct_ans]]="None","Frecuente","Infrecuente")</f>
        <v>Frecuente</v>
      </c>
      <c r="S272" s="3">
        <f>+Tabla1[[#This Row],[Respuesta.corr]]*100</f>
        <v>100</v>
      </c>
      <c r="T272" s="3" t="str">
        <f>+IF(OR(Tabla1[[#This Row],[frecuente/infrecuente]]="Frecuente",Tabla1[[#This Row],[Respuesta.rt]]=""),"",Tabla1[[#This Row],[Respuesta.rt]])</f>
        <v/>
      </c>
      <c r="U272" s="3">
        <f>1-Tabla1[[#This Row],[Respuesta.corr]]</f>
        <v>0</v>
      </c>
      <c r="V272" s="3" t="s">
        <v>144</v>
      </c>
      <c r="W272" s="3" t="s">
        <v>146</v>
      </c>
      <c r="X272" s="3" t="str">
        <f>+LEFT(Tabla1[[#This Row],[participant]],LEN(Tabla1[[#This Row],[participant]])-1)</f>
        <v>LMR11M</v>
      </c>
    </row>
    <row r="273" spans="1:24" x14ac:dyDescent="0.55000000000000004">
      <c r="A273" t="s">
        <v>55</v>
      </c>
      <c r="B273" t="s">
        <v>34</v>
      </c>
      <c r="C273" t="s">
        <v>15</v>
      </c>
      <c r="D273">
        <v>1.3</v>
      </c>
      <c r="E273">
        <v>0</v>
      </c>
      <c r="F273">
        <v>71</v>
      </c>
      <c r="G273">
        <v>71</v>
      </c>
      <c r="H273">
        <v>71</v>
      </c>
      <c r="I273" t="s">
        <v>15</v>
      </c>
      <c r="J273">
        <v>1</v>
      </c>
      <c r="L273" t="s">
        <v>57</v>
      </c>
      <c r="M273">
        <v>59.810667979371502</v>
      </c>
      <c r="N273" t="s">
        <v>58</v>
      </c>
      <c r="O273">
        <v>1</v>
      </c>
      <c r="P273" t="s">
        <v>59</v>
      </c>
      <c r="Q273" t="str">
        <f>+PROPER(IF(MID(Tabla1[[#This Row],[expName]],3,100)="Alegria","Alegría",MID(Tabla1[[#This Row],[expName]],3,100)))</f>
        <v>Alegría</v>
      </c>
      <c r="R273" s="3" t="str">
        <f>+IF(Tabla1[[#This Row],[correct_ans]]="None","Frecuente","Infrecuente")</f>
        <v>Frecuente</v>
      </c>
      <c r="S273" s="3">
        <f>+Tabla1[[#This Row],[Respuesta.corr]]*100</f>
        <v>100</v>
      </c>
      <c r="T273" s="3" t="str">
        <f>+IF(OR(Tabla1[[#This Row],[frecuente/infrecuente]]="Frecuente",Tabla1[[#This Row],[Respuesta.rt]]=""),"",Tabla1[[#This Row],[Respuesta.rt]])</f>
        <v/>
      </c>
      <c r="U273" s="3">
        <f>1-Tabla1[[#This Row],[Respuesta.corr]]</f>
        <v>0</v>
      </c>
      <c r="V273" s="3" t="s">
        <v>144</v>
      </c>
      <c r="W273" s="3" t="s">
        <v>146</v>
      </c>
      <c r="X273" s="3" t="str">
        <f>+LEFT(Tabla1[[#This Row],[participant]],LEN(Tabla1[[#This Row],[participant]])-1)</f>
        <v>LMR11M</v>
      </c>
    </row>
    <row r="274" spans="1:24" x14ac:dyDescent="0.55000000000000004">
      <c r="A274" t="s">
        <v>55</v>
      </c>
      <c r="B274" t="s">
        <v>25</v>
      </c>
      <c r="C274" t="s">
        <v>15</v>
      </c>
      <c r="D274">
        <v>0.8</v>
      </c>
      <c r="E274">
        <v>0</v>
      </c>
      <c r="F274">
        <v>72</v>
      </c>
      <c r="G274">
        <v>72</v>
      </c>
      <c r="H274">
        <v>72</v>
      </c>
      <c r="I274" t="s">
        <v>15</v>
      </c>
      <c r="J274">
        <v>1</v>
      </c>
      <c r="L274" t="s">
        <v>57</v>
      </c>
      <c r="M274">
        <v>59.810667979371502</v>
      </c>
      <c r="N274" t="s">
        <v>58</v>
      </c>
      <c r="O274">
        <v>1</v>
      </c>
      <c r="P274" t="s">
        <v>59</v>
      </c>
      <c r="Q274" t="str">
        <f>+PROPER(IF(MID(Tabla1[[#This Row],[expName]],3,100)="Alegria","Alegría",MID(Tabla1[[#This Row],[expName]],3,100)))</f>
        <v>Alegría</v>
      </c>
      <c r="R274" s="3" t="str">
        <f>+IF(Tabla1[[#This Row],[correct_ans]]="None","Frecuente","Infrecuente")</f>
        <v>Frecuente</v>
      </c>
      <c r="S274" s="3">
        <f>+Tabla1[[#This Row],[Respuesta.corr]]*100</f>
        <v>100</v>
      </c>
      <c r="T274" s="3" t="str">
        <f>+IF(OR(Tabla1[[#This Row],[frecuente/infrecuente]]="Frecuente",Tabla1[[#This Row],[Respuesta.rt]]=""),"",Tabla1[[#This Row],[Respuesta.rt]])</f>
        <v/>
      </c>
      <c r="U274" s="3">
        <f>1-Tabla1[[#This Row],[Respuesta.corr]]</f>
        <v>0</v>
      </c>
      <c r="V274" s="3" t="s">
        <v>144</v>
      </c>
      <c r="W274" s="3" t="s">
        <v>146</v>
      </c>
      <c r="X274" s="3" t="str">
        <f>+LEFT(Tabla1[[#This Row],[participant]],LEN(Tabla1[[#This Row],[participant]])-1)</f>
        <v>LMR11M</v>
      </c>
    </row>
    <row r="275" spans="1:24" x14ac:dyDescent="0.55000000000000004">
      <c r="A275" t="s">
        <v>55</v>
      </c>
      <c r="B275" t="s">
        <v>48</v>
      </c>
      <c r="C275" t="s">
        <v>15</v>
      </c>
      <c r="D275">
        <v>1.3</v>
      </c>
      <c r="E275">
        <v>0</v>
      </c>
      <c r="F275">
        <v>73</v>
      </c>
      <c r="G275">
        <v>73</v>
      </c>
      <c r="H275">
        <v>73</v>
      </c>
      <c r="I275" t="s">
        <v>15</v>
      </c>
      <c r="J275">
        <v>1</v>
      </c>
      <c r="L275" t="s">
        <v>57</v>
      </c>
      <c r="M275">
        <v>59.810667979371502</v>
      </c>
      <c r="N275" t="s">
        <v>58</v>
      </c>
      <c r="O275">
        <v>1</v>
      </c>
      <c r="P275" t="s">
        <v>59</v>
      </c>
      <c r="Q275" t="str">
        <f>+PROPER(IF(MID(Tabla1[[#This Row],[expName]],3,100)="Alegria","Alegría",MID(Tabla1[[#This Row],[expName]],3,100)))</f>
        <v>Alegría</v>
      </c>
      <c r="R275" s="3" t="str">
        <f>+IF(Tabla1[[#This Row],[correct_ans]]="None","Frecuente","Infrecuente")</f>
        <v>Frecuente</v>
      </c>
      <c r="S275" s="3">
        <f>+Tabla1[[#This Row],[Respuesta.corr]]*100</f>
        <v>100</v>
      </c>
      <c r="T275" s="3" t="str">
        <f>+IF(OR(Tabla1[[#This Row],[frecuente/infrecuente]]="Frecuente",Tabla1[[#This Row],[Respuesta.rt]]=""),"",Tabla1[[#This Row],[Respuesta.rt]])</f>
        <v/>
      </c>
      <c r="U275" s="3">
        <f>1-Tabla1[[#This Row],[Respuesta.corr]]</f>
        <v>0</v>
      </c>
      <c r="V275" s="3" t="s">
        <v>144</v>
      </c>
      <c r="W275" s="3" t="s">
        <v>146</v>
      </c>
      <c r="X275" s="3" t="str">
        <f>+LEFT(Tabla1[[#This Row],[participant]],LEN(Tabla1[[#This Row],[participant]])-1)</f>
        <v>LMR11M</v>
      </c>
    </row>
    <row r="276" spans="1:24" x14ac:dyDescent="0.55000000000000004">
      <c r="A276" t="s">
        <v>60</v>
      </c>
      <c r="B276" t="s">
        <v>71</v>
      </c>
      <c r="C276" t="s">
        <v>21</v>
      </c>
      <c r="D276">
        <v>1.3</v>
      </c>
      <c r="E276">
        <v>0</v>
      </c>
      <c r="F276">
        <v>74</v>
      </c>
      <c r="G276">
        <v>74</v>
      </c>
      <c r="H276">
        <v>74</v>
      </c>
      <c r="I276" t="s">
        <v>21</v>
      </c>
      <c r="J276">
        <v>1</v>
      </c>
      <c r="K276">
        <v>0.47602715576100002</v>
      </c>
      <c r="L276" t="s">
        <v>57</v>
      </c>
      <c r="M276">
        <v>59.810667979371502</v>
      </c>
      <c r="N276" t="s">
        <v>58</v>
      </c>
      <c r="O276">
        <v>1</v>
      </c>
      <c r="P276" t="s">
        <v>59</v>
      </c>
      <c r="Q276" t="str">
        <f>+PROPER(IF(MID(Tabla1[[#This Row],[expName]],3,100)="Alegria","Alegría",MID(Tabla1[[#This Row],[expName]],3,100)))</f>
        <v>Alegría</v>
      </c>
      <c r="R276" s="3" t="str">
        <f>+IF(Tabla1[[#This Row],[correct_ans]]="None","Frecuente","Infrecuente")</f>
        <v>Infrecuente</v>
      </c>
      <c r="S276" s="3">
        <f>+Tabla1[[#This Row],[Respuesta.corr]]*100</f>
        <v>100</v>
      </c>
      <c r="T276" s="3">
        <f>+IF(OR(Tabla1[[#This Row],[frecuente/infrecuente]]="Frecuente",Tabla1[[#This Row],[Respuesta.rt]]=""),"",Tabla1[[#This Row],[Respuesta.rt]])</f>
        <v>0.47602715576100002</v>
      </c>
      <c r="U276" s="3">
        <f>1-Tabla1[[#This Row],[Respuesta.corr]]</f>
        <v>0</v>
      </c>
      <c r="V276" s="3" t="s">
        <v>144</v>
      </c>
      <c r="W276" s="3" t="s">
        <v>146</v>
      </c>
      <c r="X276" s="3" t="str">
        <f>+LEFT(Tabla1[[#This Row],[participant]],LEN(Tabla1[[#This Row],[participant]])-1)</f>
        <v>LMR11M</v>
      </c>
    </row>
    <row r="277" spans="1:24" x14ac:dyDescent="0.55000000000000004">
      <c r="A277" t="s">
        <v>55</v>
      </c>
      <c r="B277" t="s">
        <v>48</v>
      </c>
      <c r="C277" t="s">
        <v>15</v>
      </c>
      <c r="D277">
        <v>0.8</v>
      </c>
      <c r="E277">
        <v>0</v>
      </c>
      <c r="F277">
        <v>75</v>
      </c>
      <c r="G277">
        <v>75</v>
      </c>
      <c r="H277">
        <v>75</v>
      </c>
      <c r="I277" t="s">
        <v>15</v>
      </c>
      <c r="J277">
        <v>1</v>
      </c>
      <c r="L277" t="s">
        <v>57</v>
      </c>
      <c r="M277">
        <v>59.810667979371502</v>
      </c>
      <c r="N277" t="s">
        <v>58</v>
      </c>
      <c r="O277">
        <v>1</v>
      </c>
      <c r="P277" t="s">
        <v>59</v>
      </c>
      <c r="Q277" t="str">
        <f>+PROPER(IF(MID(Tabla1[[#This Row],[expName]],3,100)="Alegria","Alegría",MID(Tabla1[[#This Row],[expName]],3,100)))</f>
        <v>Alegría</v>
      </c>
      <c r="R277" s="3" t="str">
        <f>+IF(Tabla1[[#This Row],[correct_ans]]="None","Frecuente","Infrecuente")</f>
        <v>Frecuente</v>
      </c>
      <c r="S277" s="3">
        <f>+Tabla1[[#This Row],[Respuesta.corr]]*100</f>
        <v>100</v>
      </c>
      <c r="T277" s="3" t="str">
        <f>+IF(OR(Tabla1[[#This Row],[frecuente/infrecuente]]="Frecuente",Tabla1[[#This Row],[Respuesta.rt]]=""),"",Tabla1[[#This Row],[Respuesta.rt]])</f>
        <v/>
      </c>
      <c r="U277" s="3">
        <f>1-Tabla1[[#This Row],[Respuesta.corr]]</f>
        <v>0</v>
      </c>
      <c r="V277" s="3" t="s">
        <v>144</v>
      </c>
      <c r="W277" s="3" t="s">
        <v>146</v>
      </c>
      <c r="X277" s="3" t="str">
        <f>+LEFT(Tabla1[[#This Row],[participant]],LEN(Tabla1[[#This Row],[participant]])-1)</f>
        <v>LMR11M</v>
      </c>
    </row>
    <row r="278" spans="1:24" x14ac:dyDescent="0.55000000000000004">
      <c r="A278" t="s">
        <v>55</v>
      </c>
      <c r="B278" t="s">
        <v>30</v>
      </c>
      <c r="C278" t="s">
        <v>15</v>
      </c>
      <c r="D278">
        <v>1.3</v>
      </c>
      <c r="E278">
        <v>0</v>
      </c>
      <c r="F278">
        <v>76</v>
      </c>
      <c r="G278">
        <v>76</v>
      </c>
      <c r="H278">
        <v>76</v>
      </c>
      <c r="I278" t="s">
        <v>15</v>
      </c>
      <c r="J278">
        <v>1</v>
      </c>
      <c r="L278" t="s">
        <v>57</v>
      </c>
      <c r="M278">
        <v>59.810667979371502</v>
      </c>
      <c r="N278" t="s">
        <v>58</v>
      </c>
      <c r="O278">
        <v>1</v>
      </c>
      <c r="P278" t="s">
        <v>59</v>
      </c>
      <c r="Q278" t="str">
        <f>+PROPER(IF(MID(Tabla1[[#This Row],[expName]],3,100)="Alegria","Alegría",MID(Tabla1[[#This Row],[expName]],3,100)))</f>
        <v>Alegría</v>
      </c>
      <c r="R278" s="3" t="str">
        <f>+IF(Tabla1[[#This Row],[correct_ans]]="None","Frecuente","Infrecuente")</f>
        <v>Frecuente</v>
      </c>
      <c r="S278" s="3">
        <f>+Tabla1[[#This Row],[Respuesta.corr]]*100</f>
        <v>100</v>
      </c>
      <c r="T278" s="3" t="str">
        <f>+IF(OR(Tabla1[[#This Row],[frecuente/infrecuente]]="Frecuente",Tabla1[[#This Row],[Respuesta.rt]]=""),"",Tabla1[[#This Row],[Respuesta.rt]])</f>
        <v/>
      </c>
      <c r="U278" s="3">
        <f>1-Tabla1[[#This Row],[Respuesta.corr]]</f>
        <v>0</v>
      </c>
      <c r="V278" s="3" t="s">
        <v>144</v>
      </c>
      <c r="W278" s="3" t="s">
        <v>146</v>
      </c>
      <c r="X278" s="3" t="str">
        <f>+LEFT(Tabla1[[#This Row],[participant]],LEN(Tabla1[[#This Row],[participant]])-1)</f>
        <v>LMR11M</v>
      </c>
    </row>
    <row r="279" spans="1:24" x14ac:dyDescent="0.55000000000000004">
      <c r="A279" t="s">
        <v>55</v>
      </c>
      <c r="B279" t="s">
        <v>14</v>
      </c>
      <c r="C279" t="s">
        <v>15</v>
      </c>
      <c r="D279">
        <v>0.8</v>
      </c>
      <c r="E279">
        <v>0</v>
      </c>
      <c r="F279">
        <v>77</v>
      </c>
      <c r="G279">
        <v>77</v>
      </c>
      <c r="H279">
        <v>77</v>
      </c>
      <c r="I279" t="s">
        <v>15</v>
      </c>
      <c r="J279">
        <v>1</v>
      </c>
      <c r="L279" t="s">
        <v>57</v>
      </c>
      <c r="M279">
        <v>59.810667979371502</v>
      </c>
      <c r="N279" t="s">
        <v>58</v>
      </c>
      <c r="O279">
        <v>1</v>
      </c>
      <c r="P279" t="s">
        <v>59</v>
      </c>
      <c r="Q279" t="str">
        <f>+PROPER(IF(MID(Tabla1[[#This Row],[expName]],3,100)="Alegria","Alegría",MID(Tabla1[[#This Row],[expName]],3,100)))</f>
        <v>Alegría</v>
      </c>
      <c r="R279" s="3" t="str">
        <f>+IF(Tabla1[[#This Row],[correct_ans]]="None","Frecuente","Infrecuente")</f>
        <v>Frecuente</v>
      </c>
      <c r="S279" s="3">
        <f>+Tabla1[[#This Row],[Respuesta.corr]]*100</f>
        <v>100</v>
      </c>
      <c r="T279" s="3" t="str">
        <f>+IF(OR(Tabla1[[#This Row],[frecuente/infrecuente]]="Frecuente",Tabla1[[#This Row],[Respuesta.rt]]=""),"",Tabla1[[#This Row],[Respuesta.rt]])</f>
        <v/>
      </c>
      <c r="U279" s="3">
        <f>1-Tabla1[[#This Row],[Respuesta.corr]]</f>
        <v>0</v>
      </c>
      <c r="V279" s="3" t="s">
        <v>144</v>
      </c>
      <c r="W279" s="3" t="s">
        <v>146</v>
      </c>
      <c r="X279" s="3" t="str">
        <f>+LEFT(Tabla1[[#This Row],[participant]],LEN(Tabla1[[#This Row],[participant]])-1)</f>
        <v>LMR11M</v>
      </c>
    </row>
    <row r="280" spans="1:24" x14ac:dyDescent="0.55000000000000004">
      <c r="A280" t="s">
        <v>60</v>
      </c>
      <c r="B280" t="s">
        <v>80</v>
      </c>
      <c r="C280" t="s">
        <v>21</v>
      </c>
      <c r="D280">
        <v>0.8</v>
      </c>
      <c r="E280">
        <v>0</v>
      </c>
      <c r="F280">
        <v>78</v>
      </c>
      <c r="G280">
        <v>78</v>
      </c>
      <c r="H280">
        <v>78</v>
      </c>
      <c r="I280" t="s">
        <v>21</v>
      </c>
      <c r="J280">
        <v>1</v>
      </c>
      <c r="K280">
        <v>0.58745379280300003</v>
      </c>
      <c r="L280" t="s">
        <v>57</v>
      </c>
      <c r="M280">
        <v>59.810667979371502</v>
      </c>
      <c r="N280" t="s">
        <v>58</v>
      </c>
      <c r="O280">
        <v>1</v>
      </c>
      <c r="P280" t="s">
        <v>59</v>
      </c>
      <c r="Q280" t="str">
        <f>+PROPER(IF(MID(Tabla1[[#This Row],[expName]],3,100)="Alegria","Alegría",MID(Tabla1[[#This Row],[expName]],3,100)))</f>
        <v>Alegría</v>
      </c>
      <c r="R280" s="3" t="str">
        <f>+IF(Tabla1[[#This Row],[correct_ans]]="None","Frecuente","Infrecuente")</f>
        <v>Infrecuente</v>
      </c>
      <c r="S280" s="3">
        <f>+Tabla1[[#This Row],[Respuesta.corr]]*100</f>
        <v>100</v>
      </c>
      <c r="T280" s="3">
        <f>+IF(OR(Tabla1[[#This Row],[frecuente/infrecuente]]="Frecuente",Tabla1[[#This Row],[Respuesta.rt]]=""),"",Tabla1[[#This Row],[Respuesta.rt]])</f>
        <v>0.58745379280300003</v>
      </c>
      <c r="U280" s="3">
        <f>1-Tabla1[[#This Row],[Respuesta.corr]]</f>
        <v>0</v>
      </c>
      <c r="V280" s="3" t="s">
        <v>144</v>
      </c>
      <c r="W280" s="3" t="s">
        <v>146</v>
      </c>
      <c r="X280" s="3" t="str">
        <f>+LEFT(Tabla1[[#This Row],[participant]],LEN(Tabla1[[#This Row],[participant]])-1)</f>
        <v>LMR11M</v>
      </c>
    </row>
    <row r="281" spans="1:24" x14ac:dyDescent="0.55000000000000004">
      <c r="A281" t="s">
        <v>55</v>
      </c>
      <c r="B281" t="s">
        <v>67</v>
      </c>
      <c r="C281" t="s">
        <v>15</v>
      </c>
      <c r="D281">
        <v>0.8</v>
      </c>
      <c r="E281">
        <v>0</v>
      </c>
      <c r="F281">
        <v>79</v>
      </c>
      <c r="G281">
        <v>79</v>
      </c>
      <c r="H281">
        <v>79</v>
      </c>
      <c r="I281" t="s">
        <v>15</v>
      </c>
      <c r="J281">
        <v>1</v>
      </c>
      <c r="L281" t="s">
        <v>57</v>
      </c>
      <c r="M281">
        <v>59.810667979371502</v>
      </c>
      <c r="N281" t="s">
        <v>58</v>
      </c>
      <c r="O281">
        <v>1</v>
      </c>
      <c r="P281" t="s">
        <v>59</v>
      </c>
      <c r="Q281" t="str">
        <f>+PROPER(IF(MID(Tabla1[[#This Row],[expName]],3,100)="Alegria","Alegría",MID(Tabla1[[#This Row],[expName]],3,100)))</f>
        <v>Alegría</v>
      </c>
      <c r="R281" s="3" t="str">
        <f>+IF(Tabla1[[#This Row],[correct_ans]]="None","Frecuente","Infrecuente")</f>
        <v>Frecuente</v>
      </c>
      <c r="S281" s="3">
        <f>+Tabla1[[#This Row],[Respuesta.corr]]*100</f>
        <v>100</v>
      </c>
      <c r="T281" s="3" t="str">
        <f>+IF(OR(Tabla1[[#This Row],[frecuente/infrecuente]]="Frecuente",Tabla1[[#This Row],[Respuesta.rt]]=""),"",Tabla1[[#This Row],[Respuesta.rt]])</f>
        <v/>
      </c>
      <c r="U281" s="3">
        <f>1-Tabla1[[#This Row],[Respuesta.corr]]</f>
        <v>0</v>
      </c>
      <c r="V281" s="3" t="s">
        <v>144</v>
      </c>
      <c r="W281" s="3" t="s">
        <v>146</v>
      </c>
      <c r="X281" s="3" t="str">
        <f>+LEFT(Tabla1[[#This Row],[participant]],LEN(Tabla1[[#This Row],[participant]])-1)</f>
        <v>LMR11M</v>
      </c>
    </row>
    <row r="282" spans="1:24" x14ac:dyDescent="0.55000000000000004">
      <c r="A282" t="s">
        <v>55</v>
      </c>
      <c r="B282" t="s">
        <v>34</v>
      </c>
      <c r="C282" t="s">
        <v>15</v>
      </c>
      <c r="D282">
        <v>0.8</v>
      </c>
      <c r="E282">
        <v>0</v>
      </c>
      <c r="F282">
        <v>80</v>
      </c>
      <c r="G282">
        <v>80</v>
      </c>
      <c r="H282">
        <v>80</v>
      </c>
      <c r="I282" t="s">
        <v>15</v>
      </c>
      <c r="J282">
        <v>1</v>
      </c>
      <c r="L282" t="s">
        <v>57</v>
      </c>
      <c r="M282">
        <v>59.810667979371502</v>
      </c>
      <c r="N282" t="s">
        <v>58</v>
      </c>
      <c r="O282">
        <v>1</v>
      </c>
      <c r="P282" t="s">
        <v>59</v>
      </c>
      <c r="Q282" t="str">
        <f>+PROPER(IF(MID(Tabla1[[#This Row],[expName]],3,100)="Alegria","Alegría",MID(Tabla1[[#This Row],[expName]],3,100)))</f>
        <v>Alegría</v>
      </c>
      <c r="R282" s="3" t="str">
        <f>+IF(Tabla1[[#This Row],[correct_ans]]="None","Frecuente","Infrecuente")</f>
        <v>Frecuente</v>
      </c>
      <c r="S282" s="3">
        <f>+Tabla1[[#This Row],[Respuesta.corr]]*100</f>
        <v>100</v>
      </c>
      <c r="T282" s="3" t="str">
        <f>+IF(OR(Tabla1[[#This Row],[frecuente/infrecuente]]="Frecuente",Tabla1[[#This Row],[Respuesta.rt]]=""),"",Tabla1[[#This Row],[Respuesta.rt]])</f>
        <v/>
      </c>
      <c r="U282" s="3">
        <f>1-Tabla1[[#This Row],[Respuesta.corr]]</f>
        <v>0</v>
      </c>
      <c r="V282" s="3" t="s">
        <v>144</v>
      </c>
      <c r="W282" s="3" t="s">
        <v>146</v>
      </c>
      <c r="X282" s="3" t="str">
        <f>+LEFT(Tabla1[[#This Row],[participant]],LEN(Tabla1[[#This Row],[participant]])-1)</f>
        <v>LMR11M</v>
      </c>
    </row>
    <row r="283" spans="1:24" x14ac:dyDescent="0.55000000000000004">
      <c r="A283" t="s">
        <v>55</v>
      </c>
      <c r="B283" t="s">
        <v>65</v>
      </c>
      <c r="C283" t="s">
        <v>15</v>
      </c>
      <c r="D283">
        <v>1.3</v>
      </c>
      <c r="E283">
        <v>0</v>
      </c>
      <c r="F283">
        <v>81</v>
      </c>
      <c r="G283">
        <v>81</v>
      </c>
      <c r="H283">
        <v>81</v>
      </c>
      <c r="I283" t="s">
        <v>15</v>
      </c>
      <c r="J283">
        <v>1</v>
      </c>
      <c r="L283" t="s">
        <v>57</v>
      </c>
      <c r="M283">
        <v>59.810667979371502</v>
      </c>
      <c r="N283" t="s">
        <v>58</v>
      </c>
      <c r="O283">
        <v>1</v>
      </c>
      <c r="P283" t="s">
        <v>59</v>
      </c>
      <c r="Q283" t="str">
        <f>+PROPER(IF(MID(Tabla1[[#This Row],[expName]],3,100)="Alegria","Alegría",MID(Tabla1[[#This Row],[expName]],3,100)))</f>
        <v>Alegría</v>
      </c>
      <c r="R283" s="3" t="str">
        <f>+IF(Tabla1[[#This Row],[correct_ans]]="None","Frecuente","Infrecuente")</f>
        <v>Frecuente</v>
      </c>
      <c r="S283" s="3">
        <f>+Tabla1[[#This Row],[Respuesta.corr]]*100</f>
        <v>100</v>
      </c>
      <c r="T283" s="3" t="str">
        <f>+IF(OR(Tabla1[[#This Row],[frecuente/infrecuente]]="Frecuente",Tabla1[[#This Row],[Respuesta.rt]]=""),"",Tabla1[[#This Row],[Respuesta.rt]])</f>
        <v/>
      </c>
      <c r="U283" s="3">
        <f>1-Tabla1[[#This Row],[Respuesta.corr]]</f>
        <v>0</v>
      </c>
      <c r="V283" s="3" t="s">
        <v>144</v>
      </c>
      <c r="W283" s="3" t="s">
        <v>146</v>
      </c>
      <c r="X283" s="3" t="str">
        <f>+LEFT(Tabla1[[#This Row],[participant]],LEN(Tabla1[[#This Row],[participant]])-1)</f>
        <v>LMR11M</v>
      </c>
    </row>
    <row r="284" spans="1:24" x14ac:dyDescent="0.55000000000000004">
      <c r="A284" t="s">
        <v>55</v>
      </c>
      <c r="B284" t="s">
        <v>48</v>
      </c>
      <c r="C284" t="s">
        <v>15</v>
      </c>
      <c r="D284">
        <v>1.3</v>
      </c>
      <c r="E284">
        <v>0</v>
      </c>
      <c r="F284">
        <v>82</v>
      </c>
      <c r="G284">
        <v>82</v>
      </c>
      <c r="H284">
        <v>82</v>
      </c>
      <c r="I284" t="s">
        <v>15</v>
      </c>
      <c r="J284">
        <v>1</v>
      </c>
      <c r="L284" t="s">
        <v>57</v>
      </c>
      <c r="M284">
        <v>59.810667979371502</v>
      </c>
      <c r="N284" t="s">
        <v>58</v>
      </c>
      <c r="O284">
        <v>1</v>
      </c>
      <c r="P284" t="s">
        <v>59</v>
      </c>
      <c r="Q284" t="str">
        <f>+PROPER(IF(MID(Tabla1[[#This Row],[expName]],3,100)="Alegria","Alegría",MID(Tabla1[[#This Row],[expName]],3,100)))</f>
        <v>Alegría</v>
      </c>
      <c r="R284" s="3" t="str">
        <f>+IF(Tabla1[[#This Row],[correct_ans]]="None","Frecuente","Infrecuente")</f>
        <v>Frecuente</v>
      </c>
      <c r="S284" s="3">
        <f>+Tabla1[[#This Row],[Respuesta.corr]]*100</f>
        <v>100</v>
      </c>
      <c r="T284" s="3" t="str">
        <f>+IF(OR(Tabla1[[#This Row],[frecuente/infrecuente]]="Frecuente",Tabla1[[#This Row],[Respuesta.rt]]=""),"",Tabla1[[#This Row],[Respuesta.rt]])</f>
        <v/>
      </c>
      <c r="U284" s="3">
        <f>1-Tabla1[[#This Row],[Respuesta.corr]]</f>
        <v>0</v>
      </c>
      <c r="V284" s="3" t="s">
        <v>144</v>
      </c>
      <c r="W284" s="3" t="s">
        <v>146</v>
      </c>
      <c r="X284" s="3" t="str">
        <f>+LEFT(Tabla1[[#This Row],[participant]],LEN(Tabla1[[#This Row],[participant]])-1)</f>
        <v>LMR11M</v>
      </c>
    </row>
    <row r="285" spans="1:24" x14ac:dyDescent="0.55000000000000004">
      <c r="A285" t="s">
        <v>60</v>
      </c>
      <c r="B285" t="s">
        <v>69</v>
      </c>
      <c r="C285" t="s">
        <v>21</v>
      </c>
      <c r="D285">
        <v>0.8</v>
      </c>
      <c r="E285">
        <v>0</v>
      </c>
      <c r="F285">
        <v>83</v>
      </c>
      <c r="G285">
        <v>83</v>
      </c>
      <c r="H285">
        <v>83</v>
      </c>
      <c r="I285" t="s">
        <v>21</v>
      </c>
      <c r="J285">
        <v>1</v>
      </c>
      <c r="K285">
        <v>0.40562053117899999</v>
      </c>
      <c r="L285" t="s">
        <v>57</v>
      </c>
      <c r="M285">
        <v>59.810667979371502</v>
      </c>
      <c r="N285" t="s">
        <v>58</v>
      </c>
      <c r="O285">
        <v>1</v>
      </c>
      <c r="P285" t="s">
        <v>59</v>
      </c>
      <c r="Q285" t="str">
        <f>+PROPER(IF(MID(Tabla1[[#This Row],[expName]],3,100)="Alegria","Alegría",MID(Tabla1[[#This Row],[expName]],3,100)))</f>
        <v>Alegría</v>
      </c>
      <c r="R285" s="3" t="str">
        <f>+IF(Tabla1[[#This Row],[correct_ans]]="None","Frecuente","Infrecuente")</f>
        <v>Infrecuente</v>
      </c>
      <c r="S285" s="3">
        <f>+Tabla1[[#This Row],[Respuesta.corr]]*100</f>
        <v>100</v>
      </c>
      <c r="T285" s="3">
        <f>+IF(OR(Tabla1[[#This Row],[frecuente/infrecuente]]="Frecuente",Tabla1[[#This Row],[Respuesta.rt]]=""),"",Tabla1[[#This Row],[Respuesta.rt]])</f>
        <v>0.40562053117899999</v>
      </c>
      <c r="U285" s="3">
        <f>1-Tabla1[[#This Row],[Respuesta.corr]]</f>
        <v>0</v>
      </c>
      <c r="V285" s="3" t="s">
        <v>144</v>
      </c>
      <c r="W285" s="3" t="s">
        <v>146</v>
      </c>
      <c r="X285" s="3" t="str">
        <f>+LEFT(Tabla1[[#This Row],[participant]],LEN(Tabla1[[#This Row],[participant]])-1)</f>
        <v>LMR11M</v>
      </c>
    </row>
    <row r="286" spans="1:24" x14ac:dyDescent="0.55000000000000004">
      <c r="A286" t="s">
        <v>55</v>
      </c>
      <c r="B286" t="s">
        <v>36</v>
      </c>
      <c r="C286" t="s">
        <v>15</v>
      </c>
      <c r="D286">
        <v>1.3</v>
      </c>
      <c r="E286">
        <v>0</v>
      </c>
      <c r="F286">
        <v>84</v>
      </c>
      <c r="G286">
        <v>84</v>
      </c>
      <c r="H286">
        <v>84</v>
      </c>
      <c r="I286" t="s">
        <v>15</v>
      </c>
      <c r="J286">
        <v>1</v>
      </c>
      <c r="L286" t="s">
        <v>57</v>
      </c>
      <c r="M286">
        <v>59.810667979371502</v>
      </c>
      <c r="N286" t="s">
        <v>58</v>
      </c>
      <c r="O286">
        <v>1</v>
      </c>
      <c r="P286" t="s">
        <v>59</v>
      </c>
      <c r="Q286" t="str">
        <f>+PROPER(IF(MID(Tabla1[[#This Row],[expName]],3,100)="Alegria","Alegría",MID(Tabla1[[#This Row],[expName]],3,100)))</f>
        <v>Alegría</v>
      </c>
      <c r="R286" s="3" t="str">
        <f>+IF(Tabla1[[#This Row],[correct_ans]]="None","Frecuente","Infrecuente")</f>
        <v>Frecuente</v>
      </c>
      <c r="S286" s="3">
        <f>+Tabla1[[#This Row],[Respuesta.corr]]*100</f>
        <v>100</v>
      </c>
      <c r="T286" s="3" t="str">
        <f>+IF(OR(Tabla1[[#This Row],[frecuente/infrecuente]]="Frecuente",Tabla1[[#This Row],[Respuesta.rt]]=""),"",Tabla1[[#This Row],[Respuesta.rt]])</f>
        <v/>
      </c>
      <c r="U286" s="3">
        <f>1-Tabla1[[#This Row],[Respuesta.corr]]</f>
        <v>0</v>
      </c>
      <c r="V286" s="3" t="s">
        <v>144</v>
      </c>
      <c r="W286" s="3" t="s">
        <v>146</v>
      </c>
      <c r="X286" s="3" t="str">
        <f>+LEFT(Tabla1[[#This Row],[participant]],LEN(Tabla1[[#This Row],[participant]])-1)</f>
        <v>LMR11M</v>
      </c>
    </row>
    <row r="287" spans="1:24" x14ac:dyDescent="0.55000000000000004">
      <c r="A287" t="s">
        <v>55</v>
      </c>
      <c r="B287" t="s">
        <v>22</v>
      </c>
      <c r="C287" t="s">
        <v>15</v>
      </c>
      <c r="D287">
        <v>0.8</v>
      </c>
      <c r="E287">
        <v>0</v>
      </c>
      <c r="F287">
        <v>85</v>
      </c>
      <c r="G287">
        <v>85</v>
      </c>
      <c r="H287">
        <v>85</v>
      </c>
      <c r="I287" t="s">
        <v>15</v>
      </c>
      <c r="J287">
        <v>1</v>
      </c>
      <c r="L287" t="s">
        <v>57</v>
      </c>
      <c r="M287">
        <v>59.810667979371502</v>
      </c>
      <c r="N287" t="s">
        <v>58</v>
      </c>
      <c r="O287">
        <v>1</v>
      </c>
      <c r="P287" t="s">
        <v>59</v>
      </c>
      <c r="Q287" t="str">
        <f>+PROPER(IF(MID(Tabla1[[#This Row],[expName]],3,100)="Alegria","Alegría",MID(Tabla1[[#This Row],[expName]],3,100)))</f>
        <v>Alegría</v>
      </c>
      <c r="R287" s="3" t="str">
        <f>+IF(Tabla1[[#This Row],[correct_ans]]="None","Frecuente","Infrecuente")</f>
        <v>Frecuente</v>
      </c>
      <c r="S287" s="3">
        <f>+Tabla1[[#This Row],[Respuesta.corr]]*100</f>
        <v>100</v>
      </c>
      <c r="T287" s="3" t="str">
        <f>+IF(OR(Tabla1[[#This Row],[frecuente/infrecuente]]="Frecuente",Tabla1[[#This Row],[Respuesta.rt]]=""),"",Tabla1[[#This Row],[Respuesta.rt]])</f>
        <v/>
      </c>
      <c r="U287" s="3">
        <f>1-Tabla1[[#This Row],[Respuesta.corr]]</f>
        <v>0</v>
      </c>
      <c r="V287" s="3" t="s">
        <v>144</v>
      </c>
      <c r="W287" s="3" t="s">
        <v>146</v>
      </c>
      <c r="X287" s="3" t="str">
        <f>+LEFT(Tabla1[[#This Row],[participant]],LEN(Tabla1[[#This Row],[participant]])-1)</f>
        <v>LMR11M</v>
      </c>
    </row>
    <row r="288" spans="1:24" x14ac:dyDescent="0.55000000000000004">
      <c r="A288" t="s">
        <v>60</v>
      </c>
      <c r="B288" t="s">
        <v>78</v>
      </c>
      <c r="C288" t="s">
        <v>21</v>
      </c>
      <c r="D288">
        <v>1.3</v>
      </c>
      <c r="E288">
        <v>0</v>
      </c>
      <c r="F288">
        <v>86</v>
      </c>
      <c r="G288">
        <v>86</v>
      </c>
      <c r="H288">
        <v>86</v>
      </c>
      <c r="I288" t="s">
        <v>21</v>
      </c>
      <c r="J288">
        <v>1</v>
      </c>
      <c r="K288">
        <v>0.64193182624900003</v>
      </c>
      <c r="L288" t="s">
        <v>57</v>
      </c>
      <c r="M288">
        <v>59.810667979371502</v>
      </c>
      <c r="N288" t="s">
        <v>58</v>
      </c>
      <c r="O288">
        <v>1</v>
      </c>
      <c r="P288" t="s">
        <v>59</v>
      </c>
      <c r="Q288" t="str">
        <f>+PROPER(IF(MID(Tabla1[[#This Row],[expName]],3,100)="Alegria","Alegría",MID(Tabla1[[#This Row],[expName]],3,100)))</f>
        <v>Alegría</v>
      </c>
      <c r="R288" s="3" t="str">
        <f>+IF(Tabla1[[#This Row],[correct_ans]]="None","Frecuente","Infrecuente")</f>
        <v>Infrecuente</v>
      </c>
      <c r="S288" s="3">
        <f>+Tabla1[[#This Row],[Respuesta.corr]]*100</f>
        <v>100</v>
      </c>
      <c r="T288" s="3">
        <f>+IF(OR(Tabla1[[#This Row],[frecuente/infrecuente]]="Frecuente",Tabla1[[#This Row],[Respuesta.rt]]=""),"",Tabla1[[#This Row],[Respuesta.rt]])</f>
        <v>0.64193182624900003</v>
      </c>
      <c r="U288" s="3">
        <f>1-Tabla1[[#This Row],[Respuesta.corr]]</f>
        <v>0</v>
      </c>
      <c r="V288" s="3" t="s">
        <v>144</v>
      </c>
      <c r="W288" s="3" t="s">
        <v>146</v>
      </c>
      <c r="X288" s="3" t="str">
        <f>+LEFT(Tabla1[[#This Row],[participant]],LEN(Tabla1[[#This Row],[participant]])-1)</f>
        <v>LMR11M</v>
      </c>
    </row>
    <row r="289" spans="1:24" x14ac:dyDescent="0.55000000000000004">
      <c r="A289" t="s">
        <v>55</v>
      </c>
      <c r="B289" t="s">
        <v>23</v>
      </c>
      <c r="C289" t="s">
        <v>15</v>
      </c>
      <c r="D289">
        <v>0.8</v>
      </c>
      <c r="E289">
        <v>0</v>
      </c>
      <c r="F289">
        <v>87</v>
      </c>
      <c r="G289">
        <v>87</v>
      </c>
      <c r="H289">
        <v>87</v>
      </c>
      <c r="I289" t="s">
        <v>15</v>
      </c>
      <c r="J289">
        <v>1</v>
      </c>
      <c r="L289" t="s">
        <v>57</v>
      </c>
      <c r="M289">
        <v>59.810667979371502</v>
      </c>
      <c r="N289" t="s">
        <v>58</v>
      </c>
      <c r="O289">
        <v>1</v>
      </c>
      <c r="P289" t="s">
        <v>59</v>
      </c>
      <c r="Q289" t="str">
        <f>+PROPER(IF(MID(Tabla1[[#This Row],[expName]],3,100)="Alegria","Alegría",MID(Tabla1[[#This Row],[expName]],3,100)))</f>
        <v>Alegría</v>
      </c>
      <c r="R289" s="3" t="str">
        <f>+IF(Tabla1[[#This Row],[correct_ans]]="None","Frecuente","Infrecuente")</f>
        <v>Frecuente</v>
      </c>
      <c r="S289" s="3">
        <f>+Tabla1[[#This Row],[Respuesta.corr]]*100</f>
        <v>100</v>
      </c>
      <c r="T289" s="3" t="str">
        <f>+IF(OR(Tabla1[[#This Row],[frecuente/infrecuente]]="Frecuente",Tabla1[[#This Row],[Respuesta.rt]]=""),"",Tabla1[[#This Row],[Respuesta.rt]])</f>
        <v/>
      </c>
      <c r="U289" s="3">
        <f>1-Tabla1[[#This Row],[Respuesta.corr]]</f>
        <v>0</v>
      </c>
      <c r="V289" s="3" t="s">
        <v>144</v>
      </c>
      <c r="W289" s="3" t="s">
        <v>146</v>
      </c>
      <c r="X289" s="3" t="str">
        <f>+LEFT(Tabla1[[#This Row],[participant]],LEN(Tabla1[[#This Row],[participant]])-1)</f>
        <v>LMR11M</v>
      </c>
    </row>
    <row r="290" spans="1:24" x14ac:dyDescent="0.55000000000000004">
      <c r="A290" t="s">
        <v>55</v>
      </c>
      <c r="B290" t="s">
        <v>48</v>
      </c>
      <c r="C290" t="s">
        <v>15</v>
      </c>
      <c r="D290">
        <v>0.8</v>
      </c>
      <c r="E290">
        <v>0</v>
      </c>
      <c r="F290">
        <v>88</v>
      </c>
      <c r="G290">
        <v>88</v>
      </c>
      <c r="H290">
        <v>88</v>
      </c>
      <c r="I290" t="s">
        <v>15</v>
      </c>
      <c r="J290">
        <v>1</v>
      </c>
      <c r="L290" t="s">
        <v>57</v>
      </c>
      <c r="M290">
        <v>59.810667979371502</v>
      </c>
      <c r="N290" t="s">
        <v>58</v>
      </c>
      <c r="O290">
        <v>1</v>
      </c>
      <c r="P290" t="s">
        <v>59</v>
      </c>
      <c r="Q290" t="str">
        <f>+PROPER(IF(MID(Tabla1[[#This Row],[expName]],3,100)="Alegria","Alegría",MID(Tabla1[[#This Row],[expName]],3,100)))</f>
        <v>Alegría</v>
      </c>
      <c r="R290" s="3" t="str">
        <f>+IF(Tabla1[[#This Row],[correct_ans]]="None","Frecuente","Infrecuente")</f>
        <v>Frecuente</v>
      </c>
      <c r="S290" s="3">
        <f>+Tabla1[[#This Row],[Respuesta.corr]]*100</f>
        <v>100</v>
      </c>
      <c r="T290" s="3" t="str">
        <f>+IF(OR(Tabla1[[#This Row],[frecuente/infrecuente]]="Frecuente",Tabla1[[#This Row],[Respuesta.rt]]=""),"",Tabla1[[#This Row],[Respuesta.rt]])</f>
        <v/>
      </c>
      <c r="U290" s="3">
        <f>1-Tabla1[[#This Row],[Respuesta.corr]]</f>
        <v>0</v>
      </c>
      <c r="V290" s="3" t="s">
        <v>144</v>
      </c>
      <c r="W290" s="3" t="s">
        <v>146</v>
      </c>
      <c r="X290" s="3" t="str">
        <f>+LEFT(Tabla1[[#This Row],[participant]],LEN(Tabla1[[#This Row],[participant]])-1)</f>
        <v>LMR11M</v>
      </c>
    </row>
    <row r="291" spans="1:24" x14ac:dyDescent="0.55000000000000004">
      <c r="A291" t="s">
        <v>55</v>
      </c>
      <c r="B291" t="s">
        <v>70</v>
      </c>
      <c r="C291" t="s">
        <v>15</v>
      </c>
      <c r="D291">
        <v>0.8</v>
      </c>
      <c r="E291">
        <v>0</v>
      </c>
      <c r="F291">
        <v>89</v>
      </c>
      <c r="G291">
        <v>89</v>
      </c>
      <c r="H291">
        <v>89</v>
      </c>
      <c r="I291" t="s">
        <v>15</v>
      </c>
      <c r="J291">
        <v>1</v>
      </c>
      <c r="L291" t="s">
        <v>57</v>
      </c>
      <c r="M291">
        <v>59.810667979371502</v>
      </c>
      <c r="N291" t="s">
        <v>58</v>
      </c>
      <c r="O291">
        <v>1</v>
      </c>
      <c r="P291" t="s">
        <v>59</v>
      </c>
      <c r="Q291" t="str">
        <f>+PROPER(IF(MID(Tabla1[[#This Row],[expName]],3,100)="Alegria","Alegría",MID(Tabla1[[#This Row],[expName]],3,100)))</f>
        <v>Alegría</v>
      </c>
      <c r="R291" s="3" t="str">
        <f>+IF(Tabla1[[#This Row],[correct_ans]]="None","Frecuente","Infrecuente")</f>
        <v>Frecuente</v>
      </c>
      <c r="S291" s="3">
        <f>+Tabla1[[#This Row],[Respuesta.corr]]*100</f>
        <v>100</v>
      </c>
      <c r="T291" s="3" t="str">
        <f>+IF(OR(Tabla1[[#This Row],[frecuente/infrecuente]]="Frecuente",Tabla1[[#This Row],[Respuesta.rt]]=""),"",Tabla1[[#This Row],[Respuesta.rt]])</f>
        <v/>
      </c>
      <c r="U291" s="3">
        <f>1-Tabla1[[#This Row],[Respuesta.corr]]</f>
        <v>0</v>
      </c>
      <c r="V291" s="3" t="s">
        <v>144</v>
      </c>
      <c r="W291" s="3" t="s">
        <v>146</v>
      </c>
      <c r="X291" s="3" t="str">
        <f>+LEFT(Tabla1[[#This Row],[participant]],LEN(Tabla1[[#This Row],[participant]])-1)</f>
        <v>LMR11M</v>
      </c>
    </row>
    <row r="292" spans="1:24" x14ac:dyDescent="0.55000000000000004">
      <c r="A292" t="s">
        <v>55</v>
      </c>
      <c r="B292" t="s">
        <v>77</v>
      </c>
      <c r="C292" t="s">
        <v>15</v>
      </c>
      <c r="D292">
        <v>1.3</v>
      </c>
      <c r="E292">
        <v>0</v>
      </c>
      <c r="F292">
        <v>90</v>
      </c>
      <c r="G292">
        <v>90</v>
      </c>
      <c r="H292">
        <v>90</v>
      </c>
      <c r="I292" t="s">
        <v>15</v>
      </c>
      <c r="J292">
        <v>1</v>
      </c>
      <c r="L292" t="s">
        <v>57</v>
      </c>
      <c r="M292">
        <v>59.810667979371502</v>
      </c>
      <c r="N292" t="s">
        <v>58</v>
      </c>
      <c r="O292">
        <v>1</v>
      </c>
      <c r="P292" t="s">
        <v>59</v>
      </c>
      <c r="Q292" t="str">
        <f>+PROPER(IF(MID(Tabla1[[#This Row],[expName]],3,100)="Alegria","Alegría",MID(Tabla1[[#This Row],[expName]],3,100)))</f>
        <v>Alegría</v>
      </c>
      <c r="R292" s="3" t="str">
        <f>+IF(Tabla1[[#This Row],[correct_ans]]="None","Frecuente","Infrecuente")</f>
        <v>Frecuente</v>
      </c>
      <c r="S292" s="3">
        <f>+Tabla1[[#This Row],[Respuesta.corr]]*100</f>
        <v>100</v>
      </c>
      <c r="T292" s="3" t="str">
        <f>+IF(OR(Tabla1[[#This Row],[frecuente/infrecuente]]="Frecuente",Tabla1[[#This Row],[Respuesta.rt]]=""),"",Tabla1[[#This Row],[Respuesta.rt]])</f>
        <v/>
      </c>
      <c r="U292" s="3">
        <f>1-Tabla1[[#This Row],[Respuesta.corr]]</f>
        <v>0</v>
      </c>
      <c r="V292" s="3" t="s">
        <v>144</v>
      </c>
      <c r="W292" s="3" t="s">
        <v>146</v>
      </c>
      <c r="X292" s="3" t="str">
        <f>+LEFT(Tabla1[[#This Row],[participant]],LEN(Tabla1[[#This Row],[participant]])-1)</f>
        <v>LMR11M</v>
      </c>
    </row>
    <row r="293" spans="1:24" x14ac:dyDescent="0.55000000000000004">
      <c r="A293" t="s">
        <v>60</v>
      </c>
      <c r="B293" t="s">
        <v>76</v>
      </c>
      <c r="C293" t="s">
        <v>21</v>
      </c>
      <c r="D293">
        <v>0.8</v>
      </c>
      <c r="E293">
        <v>0</v>
      </c>
      <c r="F293">
        <v>91</v>
      </c>
      <c r="G293">
        <v>91</v>
      </c>
      <c r="H293">
        <v>91</v>
      </c>
      <c r="I293" t="s">
        <v>21</v>
      </c>
      <c r="J293">
        <v>1</v>
      </c>
      <c r="K293">
        <v>0.64417328452699996</v>
      </c>
      <c r="L293" t="s">
        <v>57</v>
      </c>
      <c r="M293">
        <v>59.810667979371502</v>
      </c>
      <c r="N293" t="s">
        <v>58</v>
      </c>
      <c r="O293">
        <v>1</v>
      </c>
      <c r="P293" t="s">
        <v>59</v>
      </c>
      <c r="Q293" t="str">
        <f>+PROPER(IF(MID(Tabla1[[#This Row],[expName]],3,100)="Alegria","Alegría",MID(Tabla1[[#This Row],[expName]],3,100)))</f>
        <v>Alegría</v>
      </c>
      <c r="R293" s="3" t="str">
        <f>+IF(Tabla1[[#This Row],[correct_ans]]="None","Frecuente","Infrecuente")</f>
        <v>Infrecuente</v>
      </c>
      <c r="S293" s="3">
        <f>+Tabla1[[#This Row],[Respuesta.corr]]*100</f>
        <v>100</v>
      </c>
      <c r="T293" s="3">
        <f>+IF(OR(Tabla1[[#This Row],[frecuente/infrecuente]]="Frecuente",Tabla1[[#This Row],[Respuesta.rt]]=""),"",Tabla1[[#This Row],[Respuesta.rt]])</f>
        <v>0.64417328452699996</v>
      </c>
      <c r="U293" s="3">
        <f>1-Tabla1[[#This Row],[Respuesta.corr]]</f>
        <v>0</v>
      </c>
      <c r="V293" s="3" t="s">
        <v>144</v>
      </c>
      <c r="W293" s="3" t="s">
        <v>146</v>
      </c>
      <c r="X293" s="3" t="str">
        <f>+LEFT(Tabla1[[#This Row],[participant]],LEN(Tabla1[[#This Row],[participant]])-1)</f>
        <v>LMR11M</v>
      </c>
    </row>
    <row r="294" spans="1:24" x14ac:dyDescent="0.55000000000000004">
      <c r="A294" t="s">
        <v>55</v>
      </c>
      <c r="B294" t="s">
        <v>22</v>
      </c>
      <c r="C294" t="s">
        <v>15</v>
      </c>
      <c r="D294">
        <v>0.8</v>
      </c>
      <c r="E294">
        <v>0</v>
      </c>
      <c r="F294">
        <v>92</v>
      </c>
      <c r="G294">
        <v>92</v>
      </c>
      <c r="H294">
        <v>92</v>
      </c>
      <c r="I294" t="s">
        <v>15</v>
      </c>
      <c r="J294">
        <v>1</v>
      </c>
      <c r="L294" t="s">
        <v>57</v>
      </c>
      <c r="M294">
        <v>59.810667979371502</v>
      </c>
      <c r="N294" t="s">
        <v>58</v>
      </c>
      <c r="O294">
        <v>1</v>
      </c>
      <c r="P294" t="s">
        <v>59</v>
      </c>
      <c r="Q294" t="str">
        <f>+PROPER(IF(MID(Tabla1[[#This Row],[expName]],3,100)="Alegria","Alegría",MID(Tabla1[[#This Row],[expName]],3,100)))</f>
        <v>Alegría</v>
      </c>
      <c r="R294" s="3" t="str">
        <f>+IF(Tabla1[[#This Row],[correct_ans]]="None","Frecuente","Infrecuente")</f>
        <v>Frecuente</v>
      </c>
      <c r="S294" s="3">
        <f>+Tabla1[[#This Row],[Respuesta.corr]]*100</f>
        <v>100</v>
      </c>
      <c r="T294" s="3" t="str">
        <f>+IF(OR(Tabla1[[#This Row],[frecuente/infrecuente]]="Frecuente",Tabla1[[#This Row],[Respuesta.rt]]=""),"",Tabla1[[#This Row],[Respuesta.rt]])</f>
        <v/>
      </c>
      <c r="U294" s="3">
        <f>1-Tabla1[[#This Row],[Respuesta.corr]]</f>
        <v>0</v>
      </c>
      <c r="V294" s="3" t="s">
        <v>144</v>
      </c>
      <c r="W294" s="3" t="s">
        <v>146</v>
      </c>
      <c r="X294" s="3" t="str">
        <f>+LEFT(Tabla1[[#This Row],[participant]],LEN(Tabla1[[#This Row],[participant]])-1)</f>
        <v>LMR11M</v>
      </c>
    </row>
    <row r="295" spans="1:24" x14ac:dyDescent="0.55000000000000004">
      <c r="A295" t="s">
        <v>55</v>
      </c>
      <c r="B295" t="s">
        <v>75</v>
      </c>
      <c r="C295" t="s">
        <v>15</v>
      </c>
      <c r="D295">
        <v>1.3</v>
      </c>
      <c r="E295">
        <v>0</v>
      </c>
      <c r="F295">
        <v>93</v>
      </c>
      <c r="G295">
        <v>93</v>
      </c>
      <c r="H295">
        <v>93</v>
      </c>
      <c r="I295" t="s">
        <v>15</v>
      </c>
      <c r="J295">
        <v>1</v>
      </c>
      <c r="L295" t="s">
        <v>57</v>
      </c>
      <c r="M295">
        <v>59.810667979371502</v>
      </c>
      <c r="N295" t="s">
        <v>58</v>
      </c>
      <c r="O295">
        <v>1</v>
      </c>
      <c r="P295" t="s">
        <v>59</v>
      </c>
      <c r="Q295" t="str">
        <f>+PROPER(IF(MID(Tabla1[[#This Row],[expName]],3,100)="Alegria","Alegría",MID(Tabla1[[#This Row],[expName]],3,100)))</f>
        <v>Alegría</v>
      </c>
      <c r="R295" s="3" t="str">
        <f>+IF(Tabla1[[#This Row],[correct_ans]]="None","Frecuente","Infrecuente")</f>
        <v>Frecuente</v>
      </c>
      <c r="S295" s="3">
        <f>+Tabla1[[#This Row],[Respuesta.corr]]*100</f>
        <v>100</v>
      </c>
      <c r="T295" s="3" t="str">
        <f>+IF(OR(Tabla1[[#This Row],[frecuente/infrecuente]]="Frecuente",Tabla1[[#This Row],[Respuesta.rt]]=""),"",Tabla1[[#This Row],[Respuesta.rt]])</f>
        <v/>
      </c>
      <c r="U295" s="3">
        <f>1-Tabla1[[#This Row],[Respuesta.corr]]</f>
        <v>0</v>
      </c>
      <c r="V295" s="3" t="s">
        <v>144</v>
      </c>
      <c r="W295" s="3" t="s">
        <v>146</v>
      </c>
      <c r="X295" s="3" t="str">
        <f>+LEFT(Tabla1[[#This Row],[participant]],LEN(Tabla1[[#This Row],[participant]])-1)</f>
        <v>LMR11M</v>
      </c>
    </row>
    <row r="296" spans="1:24" x14ac:dyDescent="0.55000000000000004">
      <c r="A296" t="s">
        <v>60</v>
      </c>
      <c r="B296" t="s">
        <v>79</v>
      </c>
      <c r="C296" t="s">
        <v>21</v>
      </c>
      <c r="D296">
        <v>1.3</v>
      </c>
      <c r="E296">
        <v>0</v>
      </c>
      <c r="F296">
        <v>94</v>
      </c>
      <c r="G296">
        <v>94</v>
      </c>
      <c r="H296">
        <v>94</v>
      </c>
      <c r="I296" t="s">
        <v>21</v>
      </c>
      <c r="J296">
        <v>1</v>
      </c>
      <c r="K296">
        <v>0.63729296717799999</v>
      </c>
      <c r="L296" t="s">
        <v>57</v>
      </c>
      <c r="M296">
        <v>59.810667979371502</v>
      </c>
      <c r="N296" t="s">
        <v>58</v>
      </c>
      <c r="O296">
        <v>1</v>
      </c>
      <c r="P296" t="s">
        <v>59</v>
      </c>
      <c r="Q296" t="str">
        <f>+PROPER(IF(MID(Tabla1[[#This Row],[expName]],3,100)="Alegria","Alegría",MID(Tabla1[[#This Row],[expName]],3,100)))</f>
        <v>Alegría</v>
      </c>
      <c r="R296" s="3" t="str">
        <f>+IF(Tabla1[[#This Row],[correct_ans]]="None","Frecuente","Infrecuente")</f>
        <v>Infrecuente</v>
      </c>
      <c r="S296" s="3">
        <f>+Tabla1[[#This Row],[Respuesta.corr]]*100</f>
        <v>100</v>
      </c>
      <c r="T296" s="3">
        <f>+IF(OR(Tabla1[[#This Row],[frecuente/infrecuente]]="Frecuente",Tabla1[[#This Row],[Respuesta.rt]]=""),"",Tabla1[[#This Row],[Respuesta.rt]])</f>
        <v>0.63729296717799999</v>
      </c>
      <c r="U296" s="3">
        <f>1-Tabla1[[#This Row],[Respuesta.corr]]</f>
        <v>0</v>
      </c>
      <c r="V296" s="3" t="s">
        <v>144</v>
      </c>
      <c r="W296" s="3" t="s">
        <v>146</v>
      </c>
      <c r="X296" s="3" t="str">
        <f>+LEFT(Tabla1[[#This Row],[participant]],LEN(Tabla1[[#This Row],[participant]])-1)</f>
        <v>LMR11M</v>
      </c>
    </row>
    <row r="297" spans="1:24" x14ac:dyDescent="0.55000000000000004">
      <c r="A297" t="s">
        <v>55</v>
      </c>
      <c r="B297" t="s">
        <v>75</v>
      </c>
      <c r="C297" t="s">
        <v>15</v>
      </c>
      <c r="D297">
        <v>1.3</v>
      </c>
      <c r="E297">
        <v>0</v>
      </c>
      <c r="F297">
        <v>95</v>
      </c>
      <c r="G297">
        <v>95</v>
      </c>
      <c r="H297">
        <v>95</v>
      </c>
      <c r="I297" t="s">
        <v>15</v>
      </c>
      <c r="J297">
        <v>1</v>
      </c>
      <c r="L297" t="s">
        <v>57</v>
      </c>
      <c r="M297">
        <v>59.810667979371502</v>
      </c>
      <c r="N297" t="s">
        <v>58</v>
      </c>
      <c r="O297">
        <v>1</v>
      </c>
      <c r="P297" t="s">
        <v>59</v>
      </c>
      <c r="Q297" t="str">
        <f>+PROPER(IF(MID(Tabla1[[#This Row],[expName]],3,100)="Alegria","Alegría",MID(Tabla1[[#This Row],[expName]],3,100)))</f>
        <v>Alegría</v>
      </c>
      <c r="R297" s="3" t="str">
        <f>+IF(Tabla1[[#This Row],[correct_ans]]="None","Frecuente","Infrecuente")</f>
        <v>Frecuente</v>
      </c>
      <c r="S297" s="3">
        <f>+Tabla1[[#This Row],[Respuesta.corr]]*100</f>
        <v>100</v>
      </c>
      <c r="T297" s="3" t="str">
        <f>+IF(OR(Tabla1[[#This Row],[frecuente/infrecuente]]="Frecuente",Tabla1[[#This Row],[Respuesta.rt]]=""),"",Tabla1[[#This Row],[Respuesta.rt]])</f>
        <v/>
      </c>
      <c r="U297" s="3">
        <f>1-Tabla1[[#This Row],[Respuesta.corr]]</f>
        <v>0</v>
      </c>
      <c r="V297" s="3" t="s">
        <v>144</v>
      </c>
      <c r="W297" s="3" t="s">
        <v>146</v>
      </c>
      <c r="X297" s="3" t="str">
        <f>+LEFT(Tabla1[[#This Row],[participant]],LEN(Tabla1[[#This Row],[participant]])-1)</f>
        <v>LMR11M</v>
      </c>
    </row>
    <row r="298" spans="1:24" x14ac:dyDescent="0.55000000000000004">
      <c r="A298" t="s">
        <v>55</v>
      </c>
      <c r="B298" t="s">
        <v>14</v>
      </c>
      <c r="C298" t="s">
        <v>15</v>
      </c>
      <c r="D298">
        <v>1.3</v>
      </c>
      <c r="E298">
        <v>0</v>
      </c>
      <c r="F298">
        <v>96</v>
      </c>
      <c r="G298">
        <v>96</v>
      </c>
      <c r="H298">
        <v>96</v>
      </c>
      <c r="I298" t="s">
        <v>15</v>
      </c>
      <c r="J298">
        <v>1</v>
      </c>
      <c r="L298" t="s">
        <v>57</v>
      </c>
      <c r="M298">
        <v>59.810667979371502</v>
      </c>
      <c r="N298" t="s">
        <v>58</v>
      </c>
      <c r="O298">
        <v>1</v>
      </c>
      <c r="P298" t="s">
        <v>59</v>
      </c>
      <c r="Q298" t="str">
        <f>+PROPER(IF(MID(Tabla1[[#This Row],[expName]],3,100)="Alegria","Alegría",MID(Tabla1[[#This Row],[expName]],3,100)))</f>
        <v>Alegría</v>
      </c>
      <c r="R298" s="3" t="str">
        <f>+IF(Tabla1[[#This Row],[correct_ans]]="None","Frecuente","Infrecuente")</f>
        <v>Frecuente</v>
      </c>
      <c r="S298" s="3">
        <f>+Tabla1[[#This Row],[Respuesta.corr]]*100</f>
        <v>100</v>
      </c>
      <c r="T298" s="3" t="str">
        <f>+IF(OR(Tabla1[[#This Row],[frecuente/infrecuente]]="Frecuente",Tabla1[[#This Row],[Respuesta.rt]]=""),"",Tabla1[[#This Row],[Respuesta.rt]])</f>
        <v/>
      </c>
      <c r="U298" s="3">
        <f>1-Tabla1[[#This Row],[Respuesta.corr]]</f>
        <v>0</v>
      </c>
      <c r="V298" s="3" t="s">
        <v>144</v>
      </c>
      <c r="W298" s="3" t="s">
        <v>146</v>
      </c>
      <c r="X298" s="3" t="str">
        <f>+LEFT(Tabla1[[#This Row],[participant]],LEN(Tabla1[[#This Row],[participant]])-1)</f>
        <v>LMR11M</v>
      </c>
    </row>
    <row r="299" spans="1:24" x14ac:dyDescent="0.55000000000000004">
      <c r="A299" t="s">
        <v>60</v>
      </c>
      <c r="B299" t="s">
        <v>62</v>
      </c>
      <c r="C299" t="s">
        <v>21</v>
      </c>
      <c r="D299">
        <v>1.3</v>
      </c>
      <c r="E299">
        <v>0</v>
      </c>
      <c r="F299">
        <v>97</v>
      </c>
      <c r="G299">
        <v>97</v>
      </c>
      <c r="H299">
        <v>97</v>
      </c>
      <c r="I299" t="s">
        <v>21</v>
      </c>
      <c r="J299">
        <v>1</v>
      </c>
      <c r="K299">
        <v>0.54048845218499997</v>
      </c>
      <c r="L299" t="s">
        <v>57</v>
      </c>
      <c r="M299">
        <v>59.810667979371502</v>
      </c>
      <c r="N299" t="s">
        <v>58</v>
      </c>
      <c r="O299">
        <v>1</v>
      </c>
      <c r="P299" t="s">
        <v>59</v>
      </c>
      <c r="Q299" t="str">
        <f>+PROPER(IF(MID(Tabla1[[#This Row],[expName]],3,100)="Alegria","Alegría",MID(Tabla1[[#This Row],[expName]],3,100)))</f>
        <v>Alegría</v>
      </c>
      <c r="R299" s="3" t="str">
        <f>+IF(Tabla1[[#This Row],[correct_ans]]="None","Frecuente","Infrecuente")</f>
        <v>Infrecuente</v>
      </c>
      <c r="S299" s="3">
        <f>+Tabla1[[#This Row],[Respuesta.corr]]*100</f>
        <v>100</v>
      </c>
      <c r="T299" s="3">
        <f>+IF(OR(Tabla1[[#This Row],[frecuente/infrecuente]]="Frecuente",Tabla1[[#This Row],[Respuesta.rt]]=""),"",Tabla1[[#This Row],[Respuesta.rt]])</f>
        <v>0.54048845218499997</v>
      </c>
      <c r="U299" s="3">
        <f>1-Tabla1[[#This Row],[Respuesta.corr]]</f>
        <v>0</v>
      </c>
      <c r="V299" s="3" t="s">
        <v>144</v>
      </c>
      <c r="W299" s="3" t="s">
        <v>146</v>
      </c>
      <c r="X299" s="3" t="str">
        <f>+LEFT(Tabla1[[#This Row],[participant]],LEN(Tabla1[[#This Row],[participant]])-1)</f>
        <v>LMR11M</v>
      </c>
    </row>
    <row r="300" spans="1:24" x14ac:dyDescent="0.55000000000000004">
      <c r="A300" t="s">
        <v>55</v>
      </c>
      <c r="B300" t="s">
        <v>30</v>
      </c>
      <c r="C300" t="s">
        <v>15</v>
      </c>
      <c r="D300">
        <v>0.8</v>
      </c>
      <c r="E300">
        <v>0</v>
      </c>
      <c r="F300">
        <v>98</v>
      </c>
      <c r="G300">
        <v>98</v>
      </c>
      <c r="H300">
        <v>98</v>
      </c>
      <c r="I300" t="s">
        <v>15</v>
      </c>
      <c r="J300">
        <v>1</v>
      </c>
      <c r="L300" t="s">
        <v>57</v>
      </c>
      <c r="M300">
        <v>59.810667979371502</v>
      </c>
      <c r="N300" t="s">
        <v>58</v>
      </c>
      <c r="O300">
        <v>1</v>
      </c>
      <c r="P300" t="s">
        <v>59</v>
      </c>
      <c r="Q300" t="str">
        <f>+PROPER(IF(MID(Tabla1[[#This Row],[expName]],3,100)="Alegria","Alegría",MID(Tabla1[[#This Row],[expName]],3,100)))</f>
        <v>Alegría</v>
      </c>
      <c r="R300" s="3" t="str">
        <f>+IF(Tabla1[[#This Row],[correct_ans]]="None","Frecuente","Infrecuente")</f>
        <v>Frecuente</v>
      </c>
      <c r="S300" s="3">
        <f>+Tabla1[[#This Row],[Respuesta.corr]]*100</f>
        <v>100</v>
      </c>
      <c r="T300" s="3" t="str">
        <f>+IF(OR(Tabla1[[#This Row],[frecuente/infrecuente]]="Frecuente",Tabla1[[#This Row],[Respuesta.rt]]=""),"",Tabla1[[#This Row],[Respuesta.rt]])</f>
        <v/>
      </c>
      <c r="U300" s="3">
        <f>1-Tabla1[[#This Row],[Respuesta.corr]]</f>
        <v>0</v>
      </c>
      <c r="V300" s="3" t="s">
        <v>144</v>
      </c>
      <c r="W300" s="3" t="s">
        <v>146</v>
      </c>
      <c r="X300" s="3" t="str">
        <f>+LEFT(Tabla1[[#This Row],[participant]],LEN(Tabla1[[#This Row],[participant]])-1)</f>
        <v>LMR11M</v>
      </c>
    </row>
    <row r="301" spans="1:24" x14ac:dyDescent="0.55000000000000004">
      <c r="A301" t="s">
        <v>55</v>
      </c>
      <c r="B301" t="s">
        <v>34</v>
      </c>
      <c r="C301" t="s">
        <v>15</v>
      </c>
      <c r="D301">
        <v>1.3</v>
      </c>
      <c r="E301">
        <v>0</v>
      </c>
      <c r="F301">
        <v>99</v>
      </c>
      <c r="G301">
        <v>99</v>
      </c>
      <c r="H301">
        <v>99</v>
      </c>
      <c r="I301" t="s">
        <v>15</v>
      </c>
      <c r="J301">
        <v>1</v>
      </c>
      <c r="L301" t="s">
        <v>57</v>
      </c>
      <c r="M301">
        <v>59.810667979371502</v>
      </c>
      <c r="N301" t="s">
        <v>58</v>
      </c>
      <c r="O301">
        <v>1</v>
      </c>
      <c r="P301" t="s">
        <v>59</v>
      </c>
      <c r="Q301" t="str">
        <f>+PROPER(IF(MID(Tabla1[[#This Row],[expName]],3,100)="Alegria","Alegría",MID(Tabla1[[#This Row],[expName]],3,100)))</f>
        <v>Alegría</v>
      </c>
      <c r="R301" s="3" t="str">
        <f>+IF(Tabla1[[#This Row],[correct_ans]]="None","Frecuente","Infrecuente")</f>
        <v>Frecuente</v>
      </c>
      <c r="S301" s="3">
        <f>+Tabla1[[#This Row],[Respuesta.corr]]*100</f>
        <v>100</v>
      </c>
      <c r="T301" s="3" t="str">
        <f>+IF(OR(Tabla1[[#This Row],[frecuente/infrecuente]]="Frecuente",Tabla1[[#This Row],[Respuesta.rt]]=""),"",Tabla1[[#This Row],[Respuesta.rt]])</f>
        <v/>
      </c>
      <c r="U301" s="3">
        <f>1-Tabla1[[#This Row],[Respuesta.corr]]</f>
        <v>0</v>
      </c>
      <c r="V301" s="3" t="s">
        <v>144</v>
      </c>
      <c r="W301" s="3" t="s">
        <v>146</v>
      </c>
      <c r="X301" s="3" t="str">
        <f>+LEFT(Tabla1[[#This Row],[participant]],LEN(Tabla1[[#This Row],[participant]])-1)</f>
        <v>LMR11M</v>
      </c>
    </row>
    <row r="302" spans="1:24" x14ac:dyDescent="0.55000000000000004">
      <c r="A302" t="s">
        <v>55</v>
      </c>
      <c r="B302" t="s">
        <v>30</v>
      </c>
      <c r="C302" t="s">
        <v>15</v>
      </c>
      <c r="D302">
        <v>0.8</v>
      </c>
      <c r="E302">
        <v>0</v>
      </c>
      <c r="F302">
        <v>100</v>
      </c>
      <c r="G302">
        <v>100</v>
      </c>
      <c r="H302">
        <v>100</v>
      </c>
      <c r="I302" t="s">
        <v>15</v>
      </c>
      <c r="J302">
        <v>1</v>
      </c>
      <c r="L302" t="s">
        <v>57</v>
      </c>
      <c r="M302">
        <v>59.810667979371502</v>
      </c>
      <c r="N302" t="s">
        <v>58</v>
      </c>
      <c r="O302">
        <v>1</v>
      </c>
      <c r="P302" t="s">
        <v>59</v>
      </c>
      <c r="Q302" t="str">
        <f>+PROPER(IF(MID(Tabla1[[#This Row],[expName]],3,100)="Alegria","Alegría",MID(Tabla1[[#This Row],[expName]],3,100)))</f>
        <v>Alegría</v>
      </c>
      <c r="R302" s="3" t="str">
        <f>+IF(Tabla1[[#This Row],[correct_ans]]="None","Frecuente","Infrecuente")</f>
        <v>Frecuente</v>
      </c>
      <c r="S302" s="3">
        <f>+Tabla1[[#This Row],[Respuesta.corr]]*100</f>
        <v>100</v>
      </c>
      <c r="T302" s="3" t="str">
        <f>+IF(OR(Tabla1[[#This Row],[frecuente/infrecuente]]="Frecuente",Tabla1[[#This Row],[Respuesta.rt]]=""),"",Tabla1[[#This Row],[Respuesta.rt]])</f>
        <v/>
      </c>
      <c r="U302" s="3">
        <f>1-Tabla1[[#This Row],[Respuesta.corr]]</f>
        <v>0</v>
      </c>
      <c r="V302" s="3" t="s">
        <v>144</v>
      </c>
      <c r="W302" s="3" t="s">
        <v>146</v>
      </c>
      <c r="X302" s="3" t="str">
        <f>+LEFT(Tabla1[[#This Row],[participant]],LEN(Tabla1[[#This Row],[participant]])-1)</f>
        <v>LMR11M</v>
      </c>
    </row>
    <row r="303" spans="1:24" x14ac:dyDescent="0.55000000000000004">
      <c r="A303" t="s">
        <v>60</v>
      </c>
      <c r="B303" t="s">
        <v>80</v>
      </c>
      <c r="C303" t="s">
        <v>21</v>
      </c>
      <c r="D303">
        <v>0.8</v>
      </c>
      <c r="E303">
        <v>0</v>
      </c>
      <c r="F303">
        <v>101</v>
      </c>
      <c r="G303">
        <v>101</v>
      </c>
      <c r="H303">
        <v>101</v>
      </c>
      <c r="I303" t="s">
        <v>21</v>
      </c>
      <c r="J303">
        <v>1</v>
      </c>
      <c r="K303">
        <v>0.49188224552199999</v>
      </c>
      <c r="L303" t="s">
        <v>57</v>
      </c>
      <c r="M303">
        <v>59.810667979371502</v>
      </c>
      <c r="N303" t="s">
        <v>58</v>
      </c>
      <c r="O303">
        <v>1</v>
      </c>
      <c r="P303" t="s">
        <v>59</v>
      </c>
      <c r="Q303" t="str">
        <f>+PROPER(IF(MID(Tabla1[[#This Row],[expName]],3,100)="Alegria","Alegría",MID(Tabla1[[#This Row],[expName]],3,100)))</f>
        <v>Alegría</v>
      </c>
      <c r="R303" s="3" t="str">
        <f>+IF(Tabla1[[#This Row],[correct_ans]]="None","Frecuente","Infrecuente")</f>
        <v>Infrecuente</v>
      </c>
      <c r="S303" s="3">
        <f>+Tabla1[[#This Row],[Respuesta.corr]]*100</f>
        <v>100</v>
      </c>
      <c r="T303" s="3">
        <f>+IF(OR(Tabla1[[#This Row],[frecuente/infrecuente]]="Frecuente",Tabla1[[#This Row],[Respuesta.rt]]=""),"",Tabla1[[#This Row],[Respuesta.rt]])</f>
        <v>0.49188224552199999</v>
      </c>
      <c r="U303" s="3">
        <f>1-Tabla1[[#This Row],[Respuesta.corr]]</f>
        <v>0</v>
      </c>
      <c r="V303" s="3" t="s">
        <v>144</v>
      </c>
      <c r="W303" s="3" t="s">
        <v>146</v>
      </c>
      <c r="X303" s="3" t="str">
        <f>+LEFT(Tabla1[[#This Row],[participant]],LEN(Tabla1[[#This Row],[participant]])-1)</f>
        <v>LMR11M</v>
      </c>
    </row>
    <row r="304" spans="1:24" x14ac:dyDescent="0.55000000000000004">
      <c r="A304" t="s">
        <v>55</v>
      </c>
      <c r="B304" t="s">
        <v>77</v>
      </c>
      <c r="C304" t="s">
        <v>15</v>
      </c>
      <c r="D304">
        <v>0.8</v>
      </c>
      <c r="E304">
        <v>0</v>
      </c>
      <c r="F304">
        <v>102</v>
      </c>
      <c r="G304">
        <v>102</v>
      </c>
      <c r="H304">
        <v>102</v>
      </c>
      <c r="I304" t="s">
        <v>15</v>
      </c>
      <c r="J304">
        <v>1</v>
      </c>
      <c r="L304" t="s">
        <v>57</v>
      </c>
      <c r="M304">
        <v>59.810667979371502</v>
      </c>
      <c r="N304" t="s">
        <v>58</v>
      </c>
      <c r="O304">
        <v>1</v>
      </c>
      <c r="P304" t="s">
        <v>59</v>
      </c>
      <c r="Q304" t="str">
        <f>+PROPER(IF(MID(Tabla1[[#This Row],[expName]],3,100)="Alegria","Alegría",MID(Tabla1[[#This Row],[expName]],3,100)))</f>
        <v>Alegría</v>
      </c>
      <c r="R304" s="3" t="str">
        <f>+IF(Tabla1[[#This Row],[correct_ans]]="None","Frecuente","Infrecuente")</f>
        <v>Frecuente</v>
      </c>
      <c r="S304" s="3">
        <f>+Tabla1[[#This Row],[Respuesta.corr]]*100</f>
        <v>100</v>
      </c>
      <c r="T304" s="3" t="str">
        <f>+IF(OR(Tabla1[[#This Row],[frecuente/infrecuente]]="Frecuente",Tabla1[[#This Row],[Respuesta.rt]]=""),"",Tabla1[[#This Row],[Respuesta.rt]])</f>
        <v/>
      </c>
      <c r="U304" s="3">
        <f>1-Tabla1[[#This Row],[Respuesta.corr]]</f>
        <v>0</v>
      </c>
      <c r="V304" s="3" t="s">
        <v>144</v>
      </c>
      <c r="W304" s="3" t="s">
        <v>146</v>
      </c>
      <c r="X304" s="3" t="str">
        <f>+LEFT(Tabla1[[#This Row],[participant]],LEN(Tabla1[[#This Row],[participant]])-1)</f>
        <v>LMR11M</v>
      </c>
    </row>
    <row r="305" spans="1:24" x14ac:dyDescent="0.55000000000000004">
      <c r="A305" t="s">
        <v>55</v>
      </c>
      <c r="B305" t="s">
        <v>14</v>
      </c>
      <c r="C305" t="s">
        <v>15</v>
      </c>
      <c r="D305">
        <v>0.8</v>
      </c>
      <c r="E305">
        <v>0</v>
      </c>
      <c r="F305">
        <v>103</v>
      </c>
      <c r="G305">
        <v>103</v>
      </c>
      <c r="H305">
        <v>103</v>
      </c>
      <c r="I305" t="s">
        <v>15</v>
      </c>
      <c r="J305">
        <v>1</v>
      </c>
      <c r="L305" t="s">
        <v>57</v>
      </c>
      <c r="M305">
        <v>59.810667979371502</v>
      </c>
      <c r="N305" t="s">
        <v>58</v>
      </c>
      <c r="O305">
        <v>1</v>
      </c>
      <c r="P305" t="s">
        <v>59</v>
      </c>
      <c r="Q305" t="str">
        <f>+PROPER(IF(MID(Tabla1[[#This Row],[expName]],3,100)="Alegria","Alegría",MID(Tabla1[[#This Row],[expName]],3,100)))</f>
        <v>Alegría</v>
      </c>
      <c r="R305" s="3" t="str">
        <f>+IF(Tabla1[[#This Row],[correct_ans]]="None","Frecuente","Infrecuente")</f>
        <v>Frecuente</v>
      </c>
      <c r="S305" s="3">
        <f>+Tabla1[[#This Row],[Respuesta.corr]]*100</f>
        <v>100</v>
      </c>
      <c r="T305" s="3" t="str">
        <f>+IF(OR(Tabla1[[#This Row],[frecuente/infrecuente]]="Frecuente",Tabla1[[#This Row],[Respuesta.rt]]=""),"",Tabla1[[#This Row],[Respuesta.rt]])</f>
        <v/>
      </c>
      <c r="U305" s="3">
        <f>1-Tabla1[[#This Row],[Respuesta.corr]]</f>
        <v>0</v>
      </c>
      <c r="V305" s="3" t="s">
        <v>144</v>
      </c>
      <c r="W305" s="3" t="s">
        <v>146</v>
      </c>
      <c r="X305" s="3" t="str">
        <f>+LEFT(Tabla1[[#This Row],[participant]],LEN(Tabla1[[#This Row],[participant]])-1)</f>
        <v>LMR11M</v>
      </c>
    </row>
    <row r="306" spans="1:24" x14ac:dyDescent="0.55000000000000004">
      <c r="A306" t="s">
        <v>55</v>
      </c>
      <c r="B306" t="s">
        <v>63</v>
      </c>
      <c r="C306" t="s">
        <v>15</v>
      </c>
      <c r="D306">
        <v>0.8</v>
      </c>
      <c r="E306">
        <v>0</v>
      </c>
      <c r="F306">
        <v>104</v>
      </c>
      <c r="G306">
        <v>104</v>
      </c>
      <c r="H306">
        <v>104</v>
      </c>
      <c r="I306" t="s">
        <v>15</v>
      </c>
      <c r="J306">
        <v>1</v>
      </c>
      <c r="L306" t="s">
        <v>57</v>
      </c>
      <c r="M306">
        <v>59.810667979371502</v>
      </c>
      <c r="N306" t="s">
        <v>58</v>
      </c>
      <c r="O306">
        <v>1</v>
      </c>
      <c r="P306" t="s">
        <v>59</v>
      </c>
      <c r="Q306" t="str">
        <f>+PROPER(IF(MID(Tabla1[[#This Row],[expName]],3,100)="Alegria","Alegría",MID(Tabla1[[#This Row],[expName]],3,100)))</f>
        <v>Alegría</v>
      </c>
      <c r="R306" s="3" t="str">
        <f>+IF(Tabla1[[#This Row],[correct_ans]]="None","Frecuente","Infrecuente")</f>
        <v>Frecuente</v>
      </c>
      <c r="S306" s="3">
        <f>+Tabla1[[#This Row],[Respuesta.corr]]*100</f>
        <v>100</v>
      </c>
      <c r="T306" s="3" t="str">
        <f>+IF(OR(Tabla1[[#This Row],[frecuente/infrecuente]]="Frecuente",Tabla1[[#This Row],[Respuesta.rt]]=""),"",Tabla1[[#This Row],[Respuesta.rt]])</f>
        <v/>
      </c>
      <c r="U306" s="3">
        <f>1-Tabla1[[#This Row],[Respuesta.corr]]</f>
        <v>0</v>
      </c>
      <c r="V306" s="3" t="s">
        <v>144</v>
      </c>
      <c r="W306" s="3" t="s">
        <v>146</v>
      </c>
      <c r="X306" s="3" t="str">
        <f>+LEFT(Tabla1[[#This Row],[participant]],LEN(Tabla1[[#This Row],[participant]])-1)</f>
        <v>LMR11M</v>
      </c>
    </row>
    <row r="307" spans="1:24" x14ac:dyDescent="0.55000000000000004">
      <c r="A307" t="s">
        <v>60</v>
      </c>
      <c r="B307" t="s">
        <v>71</v>
      </c>
      <c r="C307" t="s">
        <v>21</v>
      </c>
      <c r="D307">
        <v>0.8</v>
      </c>
      <c r="E307">
        <v>0</v>
      </c>
      <c r="F307">
        <v>105</v>
      </c>
      <c r="G307">
        <v>105</v>
      </c>
      <c r="H307">
        <v>105</v>
      </c>
      <c r="I307" t="s">
        <v>21</v>
      </c>
      <c r="J307">
        <v>1</v>
      </c>
      <c r="K307">
        <v>0.47547324746800002</v>
      </c>
      <c r="L307" t="s">
        <v>57</v>
      </c>
      <c r="M307">
        <v>59.810667979371502</v>
      </c>
      <c r="N307" t="s">
        <v>58</v>
      </c>
      <c r="O307">
        <v>1</v>
      </c>
      <c r="P307" t="s">
        <v>59</v>
      </c>
      <c r="Q307" t="str">
        <f>+PROPER(IF(MID(Tabla1[[#This Row],[expName]],3,100)="Alegria","Alegría",MID(Tabla1[[#This Row],[expName]],3,100)))</f>
        <v>Alegría</v>
      </c>
      <c r="R307" s="3" t="str">
        <f>+IF(Tabla1[[#This Row],[correct_ans]]="None","Frecuente","Infrecuente")</f>
        <v>Infrecuente</v>
      </c>
      <c r="S307" s="3">
        <f>+Tabla1[[#This Row],[Respuesta.corr]]*100</f>
        <v>100</v>
      </c>
      <c r="T307" s="3">
        <f>+IF(OR(Tabla1[[#This Row],[frecuente/infrecuente]]="Frecuente",Tabla1[[#This Row],[Respuesta.rt]]=""),"",Tabla1[[#This Row],[Respuesta.rt]])</f>
        <v>0.47547324746800002</v>
      </c>
      <c r="U307" s="3">
        <f>1-Tabla1[[#This Row],[Respuesta.corr]]</f>
        <v>0</v>
      </c>
      <c r="V307" s="3" t="s">
        <v>144</v>
      </c>
      <c r="W307" s="3" t="s">
        <v>146</v>
      </c>
      <c r="X307" s="3" t="str">
        <f>+LEFT(Tabla1[[#This Row],[participant]],LEN(Tabla1[[#This Row],[participant]])-1)</f>
        <v>LMR11M</v>
      </c>
    </row>
    <row r="308" spans="1:24" x14ac:dyDescent="0.55000000000000004">
      <c r="A308" t="s">
        <v>55</v>
      </c>
      <c r="B308" t="s">
        <v>77</v>
      </c>
      <c r="C308" t="s">
        <v>15</v>
      </c>
      <c r="D308">
        <v>1.3</v>
      </c>
      <c r="E308">
        <v>0</v>
      </c>
      <c r="F308">
        <v>106</v>
      </c>
      <c r="G308">
        <v>106</v>
      </c>
      <c r="H308">
        <v>106</v>
      </c>
      <c r="I308" t="s">
        <v>15</v>
      </c>
      <c r="J308">
        <v>1</v>
      </c>
      <c r="L308" t="s">
        <v>57</v>
      </c>
      <c r="M308">
        <v>59.810667979371502</v>
      </c>
      <c r="N308" t="s">
        <v>58</v>
      </c>
      <c r="O308">
        <v>1</v>
      </c>
      <c r="P308" t="s">
        <v>59</v>
      </c>
      <c r="Q308" t="str">
        <f>+PROPER(IF(MID(Tabla1[[#This Row],[expName]],3,100)="Alegria","Alegría",MID(Tabla1[[#This Row],[expName]],3,100)))</f>
        <v>Alegría</v>
      </c>
      <c r="R308" s="3" t="str">
        <f>+IF(Tabla1[[#This Row],[correct_ans]]="None","Frecuente","Infrecuente")</f>
        <v>Frecuente</v>
      </c>
      <c r="S308" s="3">
        <f>+Tabla1[[#This Row],[Respuesta.corr]]*100</f>
        <v>100</v>
      </c>
      <c r="T308" s="3" t="str">
        <f>+IF(OR(Tabla1[[#This Row],[frecuente/infrecuente]]="Frecuente",Tabla1[[#This Row],[Respuesta.rt]]=""),"",Tabla1[[#This Row],[Respuesta.rt]])</f>
        <v/>
      </c>
      <c r="U308" s="3">
        <f>1-Tabla1[[#This Row],[Respuesta.corr]]</f>
        <v>0</v>
      </c>
      <c r="V308" s="3" t="s">
        <v>144</v>
      </c>
      <c r="W308" s="3" t="s">
        <v>146</v>
      </c>
      <c r="X308" s="3" t="str">
        <f>+LEFT(Tabla1[[#This Row],[participant]],LEN(Tabla1[[#This Row],[participant]])-1)</f>
        <v>LMR11M</v>
      </c>
    </row>
    <row r="309" spans="1:24" x14ac:dyDescent="0.55000000000000004">
      <c r="A309" t="s">
        <v>55</v>
      </c>
      <c r="B309" t="s">
        <v>77</v>
      </c>
      <c r="C309" t="s">
        <v>15</v>
      </c>
      <c r="D309">
        <v>0.8</v>
      </c>
      <c r="E309">
        <v>0</v>
      </c>
      <c r="F309">
        <v>107</v>
      </c>
      <c r="G309">
        <v>107</v>
      </c>
      <c r="H309">
        <v>107</v>
      </c>
      <c r="I309" t="s">
        <v>15</v>
      </c>
      <c r="J309">
        <v>1</v>
      </c>
      <c r="L309" t="s">
        <v>57</v>
      </c>
      <c r="M309">
        <v>59.810667979371502</v>
      </c>
      <c r="N309" t="s">
        <v>58</v>
      </c>
      <c r="O309">
        <v>1</v>
      </c>
      <c r="P309" t="s">
        <v>59</v>
      </c>
      <c r="Q309" t="str">
        <f>+PROPER(IF(MID(Tabla1[[#This Row],[expName]],3,100)="Alegria","Alegría",MID(Tabla1[[#This Row],[expName]],3,100)))</f>
        <v>Alegría</v>
      </c>
      <c r="R309" s="3" t="str">
        <f>+IF(Tabla1[[#This Row],[correct_ans]]="None","Frecuente","Infrecuente")</f>
        <v>Frecuente</v>
      </c>
      <c r="S309" s="3">
        <f>+Tabla1[[#This Row],[Respuesta.corr]]*100</f>
        <v>100</v>
      </c>
      <c r="T309" s="3" t="str">
        <f>+IF(OR(Tabla1[[#This Row],[frecuente/infrecuente]]="Frecuente",Tabla1[[#This Row],[Respuesta.rt]]=""),"",Tabla1[[#This Row],[Respuesta.rt]])</f>
        <v/>
      </c>
      <c r="U309" s="3">
        <f>1-Tabla1[[#This Row],[Respuesta.corr]]</f>
        <v>0</v>
      </c>
      <c r="V309" s="3" t="s">
        <v>144</v>
      </c>
      <c r="W309" s="3" t="s">
        <v>146</v>
      </c>
      <c r="X309" s="3" t="str">
        <f>+LEFT(Tabla1[[#This Row],[participant]],LEN(Tabla1[[#This Row],[participant]])-1)</f>
        <v>LMR11M</v>
      </c>
    </row>
    <row r="310" spans="1:24" x14ac:dyDescent="0.55000000000000004">
      <c r="A310" t="s">
        <v>60</v>
      </c>
      <c r="B310" t="s">
        <v>81</v>
      </c>
      <c r="C310" t="s">
        <v>21</v>
      </c>
      <c r="D310">
        <v>1.3</v>
      </c>
      <c r="E310">
        <v>0</v>
      </c>
      <c r="F310">
        <v>108</v>
      </c>
      <c r="G310">
        <v>108</v>
      </c>
      <c r="H310">
        <v>108</v>
      </c>
      <c r="I310" t="s">
        <v>21</v>
      </c>
      <c r="J310">
        <v>1</v>
      </c>
      <c r="K310">
        <v>0.65571927791499995</v>
      </c>
      <c r="L310" t="s">
        <v>57</v>
      </c>
      <c r="M310">
        <v>59.810667979371502</v>
      </c>
      <c r="N310" t="s">
        <v>58</v>
      </c>
      <c r="O310">
        <v>1</v>
      </c>
      <c r="P310" t="s">
        <v>59</v>
      </c>
      <c r="Q310" t="str">
        <f>+PROPER(IF(MID(Tabla1[[#This Row],[expName]],3,100)="Alegria","Alegría",MID(Tabla1[[#This Row],[expName]],3,100)))</f>
        <v>Alegría</v>
      </c>
      <c r="R310" s="3" t="str">
        <f>+IF(Tabla1[[#This Row],[correct_ans]]="None","Frecuente","Infrecuente")</f>
        <v>Infrecuente</v>
      </c>
      <c r="S310" s="3">
        <f>+Tabla1[[#This Row],[Respuesta.corr]]*100</f>
        <v>100</v>
      </c>
      <c r="T310" s="3">
        <f>+IF(OR(Tabla1[[#This Row],[frecuente/infrecuente]]="Frecuente",Tabla1[[#This Row],[Respuesta.rt]]=""),"",Tabla1[[#This Row],[Respuesta.rt]])</f>
        <v>0.65571927791499995</v>
      </c>
      <c r="U310" s="3">
        <f>1-Tabla1[[#This Row],[Respuesta.corr]]</f>
        <v>0</v>
      </c>
      <c r="V310" s="3" t="s">
        <v>144</v>
      </c>
      <c r="W310" s="3" t="s">
        <v>146</v>
      </c>
      <c r="X310" s="3" t="str">
        <f>+LEFT(Tabla1[[#This Row],[participant]],LEN(Tabla1[[#This Row],[participant]])-1)</f>
        <v>LMR11M</v>
      </c>
    </row>
    <row r="311" spans="1:24" x14ac:dyDescent="0.55000000000000004">
      <c r="A311" t="s">
        <v>55</v>
      </c>
      <c r="B311" t="s">
        <v>14</v>
      </c>
      <c r="C311" t="s">
        <v>15</v>
      </c>
      <c r="D311">
        <v>1.3</v>
      </c>
      <c r="E311">
        <v>0</v>
      </c>
      <c r="F311">
        <v>109</v>
      </c>
      <c r="G311">
        <v>109</v>
      </c>
      <c r="H311">
        <v>109</v>
      </c>
      <c r="I311" t="s">
        <v>15</v>
      </c>
      <c r="J311">
        <v>1</v>
      </c>
      <c r="L311" t="s">
        <v>57</v>
      </c>
      <c r="M311">
        <v>59.810667979371502</v>
      </c>
      <c r="N311" t="s">
        <v>58</v>
      </c>
      <c r="O311">
        <v>1</v>
      </c>
      <c r="P311" t="s">
        <v>59</v>
      </c>
      <c r="Q311" t="str">
        <f>+PROPER(IF(MID(Tabla1[[#This Row],[expName]],3,100)="Alegria","Alegría",MID(Tabla1[[#This Row],[expName]],3,100)))</f>
        <v>Alegría</v>
      </c>
      <c r="R311" s="3" t="str">
        <f>+IF(Tabla1[[#This Row],[correct_ans]]="None","Frecuente","Infrecuente")</f>
        <v>Frecuente</v>
      </c>
      <c r="S311" s="3">
        <f>+Tabla1[[#This Row],[Respuesta.corr]]*100</f>
        <v>100</v>
      </c>
      <c r="T311" s="3" t="str">
        <f>+IF(OR(Tabla1[[#This Row],[frecuente/infrecuente]]="Frecuente",Tabla1[[#This Row],[Respuesta.rt]]=""),"",Tabla1[[#This Row],[Respuesta.rt]])</f>
        <v/>
      </c>
      <c r="U311" s="3">
        <f>1-Tabla1[[#This Row],[Respuesta.corr]]</f>
        <v>0</v>
      </c>
      <c r="V311" s="3" t="s">
        <v>144</v>
      </c>
      <c r="W311" s="3" t="s">
        <v>146</v>
      </c>
      <c r="X311" s="3" t="str">
        <f>+LEFT(Tabla1[[#This Row],[participant]],LEN(Tabla1[[#This Row],[participant]])-1)</f>
        <v>LMR11M</v>
      </c>
    </row>
    <row r="312" spans="1:24" x14ac:dyDescent="0.55000000000000004">
      <c r="A312" t="s">
        <v>55</v>
      </c>
      <c r="B312" t="s">
        <v>48</v>
      </c>
      <c r="C312" t="s">
        <v>15</v>
      </c>
      <c r="D312">
        <v>0.8</v>
      </c>
      <c r="E312">
        <v>0</v>
      </c>
      <c r="F312">
        <v>110</v>
      </c>
      <c r="G312">
        <v>110</v>
      </c>
      <c r="H312">
        <v>110</v>
      </c>
      <c r="I312" t="s">
        <v>15</v>
      </c>
      <c r="J312">
        <v>1</v>
      </c>
      <c r="L312" t="s">
        <v>57</v>
      </c>
      <c r="M312">
        <v>59.810667979371502</v>
      </c>
      <c r="N312" t="s">
        <v>58</v>
      </c>
      <c r="O312">
        <v>1</v>
      </c>
      <c r="P312" t="s">
        <v>59</v>
      </c>
      <c r="Q312" t="str">
        <f>+PROPER(IF(MID(Tabla1[[#This Row],[expName]],3,100)="Alegria","Alegría",MID(Tabla1[[#This Row],[expName]],3,100)))</f>
        <v>Alegría</v>
      </c>
      <c r="R312" s="3" t="str">
        <f>+IF(Tabla1[[#This Row],[correct_ans]]="None","Frecuente","Infrecuente")</f>
        <v>Frecuente</v>
      </c>
      <c r="S312" s="3">
        <f>+Tabla1[[#This Row],[Respuesta.corr]]*100</f>
        <v>100</v>
      </c>
      <c r="T312" s="3" t="str">
        <f>+IF(OR(Tabla1[[#This Row],[frecuente/infrecuente]]="Frecuente",Tabla1[[#This Row],[Respuesta.rt]]=""),"",Tabla1[[#This Row],[Respuesta.rt]])</f>
        <v/>
      </c>
      <c r="U312" s="3">
        <f>1-Tabla1[[#This Row],[Respuesta.corr]]</f>
        <v>0</v>
      </c>
      <c r="V312" s="3" t="s">
        <v>144</v>
      </c>
      <c r="W312" s="3" t="s">
        <v>146</v>
      </c>
      <c r="X312" s="3" t="str">
        <f>+LEFT(Tabla1[[#This Row],[participant]],LEN(Tabla1[[#This Row],[participant]])-1)</f>
        <v>LMR11M</v>
      </c>
    </row>
    <row r="313" spans="1:24" x14ac:dyDescent="0.55000000000000004">
      <c r="A313" t="s">
        <v>55</v>
      </c>
      <c r="B313" t="s">
        <v>65</v>
      </c>
      <c r="C313" t="s">
        <v>15</v>
      </c>
      <c r="D313">
        <v>0.8</v>
      </c>
      <c r="E313">
        <v>0</v>
      </c>
      <c r="F313">
        <v>111</v>
      </c>
      <c r="G313">
        <v>111</v>
      </c>
      <c r="H313">
        <v>111</v>
      </c>
      <c r="I313" t="s">
        <v>15</v>
      </c>
      <c r="J313">
        <v>1</v>
      </c>
      <c r="L313" t="s">
        <v>57</v>
      </c>
      <c r="M313">
        <v>59.810667979371502</v>
      </c>
      <c r="N313" t="s">
        <v>58</v>
      </c>
      <c r="O313">
        <v>1</v>
      </c>
      <c r="P313" t="s">
        <v>59</v>
      </c>
      <c r="Q313" t="str">
        <f>+PROPER(IF(MID(Tabla1[[#This Row],[expName]],3,100)="Alegria","Alegría",MID(Tabla1[[#This Row],[expName]],3,100)))</f>
        <v>Alegría</v>
      </c>
      <c r="R313" s="3" t="str">
        <f>+IF(Tabla1[[#This Row],[correct_ans]]="None","Frecuente","Infrecuente")</f>
        <v>Frecuente</v>
      </c>
      <c r="S313" s="3">
        <f>+Tabla1[[#This Row],[Respuesta.corr]]*100</f>
        <v>100</v>
      </c>
      <c r="T313" s="3" t="str">
        <f>+IF(OR(Tabla1[[#This Row],[frecuente/infrecuente]]="Frecuente",Tabla1[[#This Row],[Respuesta.rt]]=""),"",Tabla1[[#This Row],[Respuesta.rt]])</f>
        <v/>
      </c>
      <c r="U313" s="3">
        <f>1-Tabla1[[#This Row],[Respuesta.corr]]</f>
        <v>0</v>
      </c>
      <c r="V313" s="3" t="s">
        <v>144</v>
      </c>
      <c r="W313" s="3" t="s">
        <v>146</v>
      </c>
      <c r="X313" s="3" t="str">
        <f>+LEFT(Tabla1[[#This Row],[participant]],LEN(Tabla1[[#This Row],[participant]])-1)</f>
        <v>LMR11M</v>
      </c>
    </row>
    <row r="314" spans="1:24" x14ac:dyDescent="0.55000000000000004">
      <c r="A314" t="s">
        <v>60</v>
      </c>
      <c r="B314" t="s">
        <v>76</v>
      </c>
      <c r="C314" t="s">
        <v>21</v>
      </c>
      <c r="D314">
        <v>0.8</v>
      </c>
      <c r="E314">
        <v>0</v>
      </c>
      <c r="F314">
        <v>112</v>
      </c>
      <c r="G314">
        <v>112</v>
      </c>
      <c r="H314">
        <v>112</v>
      </c>
      <c r="I314" t="s">
        <v>21</v>
      </c>
      <c r="J314">
        <v>1</v>
      </c>
      <c r="K314">
        <v>0.658670918085</v>
      </c>
      <c r="L314" t="s">
        <v>57</v>
      </c>
      <c r="M314">
        <v>59.810667979371502</v>
      </c>
      <c r="N314" t="s">
        <v>58</v>
      </c>
      <c r="O314">
        <v>1</v>
      </c>
      <c r="P314" t="s">
        <v>59</v>
      </c>
      <c r="Q314" t="str">
        <f>+PROPER(IF(MID(Tabla1[[#This Row],[expName]],3,100)="Alegria","Alegría",MID(Tabla1[[#This Row],[expName]],3,100)))</f>
        <v>Alegría</v>
      </c>
      <c r="R314" s="3" t="str">
        <f>+IF(Tabla1[[#This Row],[correct_ans]]="None","Frecuente","Infrecuente")</f>
        <v>Infrecuente</v>
      </c>
      <c r="S314" s="3">
        <f>+Tabla1[[#This Row],[Respuesta.corr]]*100</f>
        <v>100</v>
      </c>
      <c r="T314" s="3">
        <f>+IF(OR(Tabla1[[#This Row],[frecuente/infrecuente]]="Frecuente",Tabla1[[#This Row],[Respuesta.rt]]=""),"",Tabla1[[#This Row],[Respuesta.rt]])</f>
        <v>0.658670918085</v>
      </c>
      <c r="U314" s="3">
        <f>1-Tabla1[[#This Row],[Respuesta.corr]]</f>
        <v>0</v>
      </c>
      <c r="V314" s="3" t="s">
        <v>144</v>
      </c>
      <c r="W314" s="3" t="s">
        <v>146</v>
      </c>
      <c r="X314" s="3" t="str">
        <f>+LEFT(Tabla1[[#This Row],[participant]],LEN(Tabla1[[#This Row],[participant]])-1)</f>
        <v>LMR11M</v>
      </c>
    </row>
    <row r="315" spans="1:24" x14ac:dyDescent="0.55000000000000004">
      <c r="A315" t="s">
        <v>55</v>
      </c>
      <c r="B315" t="s">
        <v>77</v>
      </c>
      <c r="C315" t="s">
        <v>15</v>
      </c>
      <c r="D315">
        <v>1.3</v>
      </c>
      <c r="E315">
        <v>0</v>
      </c>
      <c r="F315">
        <v>113</v>
      </c>
      <c r="G315">
        <v>113</v>
      </c>
      <c r="H315">
        <v>113</v>
      </c>
      <c r="I315" t="s">
        <v>15</v>
      </c>
      <c r="J315">
        <v>1</v>
      </c>
      <c r="L315" t="s">
        <v>57</v>
      </c>
      <c r="M315">
        <v>59.810667979371502</v>
      </c>
      <c r="N315" t="s">
        <v>58</v>
      </c>
      <c r="O315">
        <v>1</v>
      </c>
      <c r="P315" t="s">
        <v>59</v>
      </c>
      <c r="Q315" t="str">
        <f>+PROPER(IF(MID(Tabla1[[#This Row],[expName]],3,100)="Alegria","Alegría",MID(Tabla1[[#This Row],[expName]],3,100)))</f>
        <v>Alegría</v>
      </c>
      <c r="R315" s="3" t="str">
        <f>+IF(Tabla1[[#This Row],[correct_ans]]="None","Frecuente","Infrecuente")</f>
        <v>Frecuente</v>
      </c>
      <c r="S315" s="3">
        <f>+Tabla1[[#This Row],[Respuesta.corr]]*100</f>
        <v>100</v>
      </c>
      <c r="T315" s="3" t="str">
        <f>+IF(OR(Tabla1[[#This Row],[frecuente/infrecuente]]="Frecuente",Tabla1[[#This Row],[Respuesta.rt]]=""),"",Tabla1[[#This Row],[Respuesta.rt]])</f>
        <v/>
      </c>
      <c r="U315" s="3">
        <f>1-Tabla1[[#This Row],[Respuesta.corr]]</f>
        <v>0</v>
      </c>
      <c r="V315" s="3" t="s">
        <v>144</v>
      </c>
      <c r="W315" s="3" t="s">
        <v>146</v>
      </c>
      <c r="X315" s="3" t="str">
        <f>+LEFT(Tabla1[[#This Row],[participant]],LEN(Tabla1[[#This Row],[participant]])-1)</f>
        <v>LMR11M</v>
      </c>
    </row>
    <row r="316" spans="1:24" x14ac:dyDescent="0.55000000000000004">
      <c r="A316" t="s">
        <v>55</v>
      </c>
      <c r="B316" t="s">
        <v>30</v>
      </c>
      <c r="C316" t="s">
        <v>15</v>
      </c>
      <c r="D316">
        <v>0.8</v>
      </c>
      <c r="E316">
        <v>0</v>
      </c>
      <c r="F316">
        <v>114</v>
      </c>
      <c r="G316">
        <v>114</v>
      </c>
      <c r="H316">
        <v>114</v>
      </c>
      <c r="I316" t="s">
        <v>15</v>
      </c>
      <c r="J316">
        <v>1</v>
      </c>
      <c r="L316" t="s">
        <v>57</v>
      </c>
      <c r="M316">
        <v>59.810667979371502</v>
      </c>
      <c r="N316" t="s">
        <v>58</v>
      </c>
      <c r="O316">
        <v>1</v>
      </c>
      <c r="P316" t="s">
        <v>59</v>
      </c>
      <c r="Q316" t="str">
        <f>+PROPER(IF(MID(Tabla1[[#This Row],[expName]],3,100)="Alegria","Alegría",MID(Tabla1[[#This Row],[expName]],3,100)))</f>
        <v>Alegría</v>
      </c>
      <c r="R316" s="3" t="str">
        <f>+IF(Tabla1[[#This Row],[correct_ans]]="None","Frecuente","Infrecuente")</f>
        <v>Frecuente</v>
      </c>
      <c r="S316" s="3">
        <f>+Tabla1[[#This Row],[Respuesta.corr]]*100</f>
        <v>100</v>
      </c>
      <c r="T316" s="3" t="str">
        <f>+IF(OR(Tabla1[[#This Row],[frecuente/infrecuente]]="Frecuente",Tabla1[[#This Row],[Respuesta.rt]]=""),"",Tabla1[[#This Row],[Respuesta.rt]])</f>
        <v/>
      </c>
      <c r="U316" s="3">
        <f>1-Tabla1[[#This Row],[Respuesta.corr]]</f>
        <v>0</v>
      </c>
      <c r="V316" s="3" t="s">
        <v>144</v>
      </c>
      <c r="W316" s="3" t="s">
        <v>146</v>
      </c>
      <c r="X316" s="3" t="str">
        <f>+LEFT(Tabla1[[#This Row],[participant]],LEN(Tabla1[[#This Row],[participant]])-1)</f>
        <v>LMR11M</v>
      </c>
    </row>
    <row r="317" spans="1:24" x14ac:dyDescent="0.55000000000000004">
      <c r="A317" t="s">
        <v>60</v>
      </c>
      <c r="B317" t="s">
        <v>74</v>
      </c>
      <c r="C317" t="s">
        <v>21</v>
      </c>
      <c r="D317">
        <v>1.3</v>
      </c>
      <c r="E317">
        <v>0</v>
      </c>
      <c r="F317">
        <v>115</v>
      </c>
      <c r="G317">
        <v>115</v>
      </c>
      <c r="H317">
        <v>115</v>
      </c>
      <c r="I317" t="s">
        <v>21</v>
      </c>
      <c r="J317">
        <v>1</v>
      </c>
      <c r="K317">
        <v>0.56178429350299997</v>
      </c>
      <c r="L317" t="s">
        <v>57</v>
      </c>
      <c r="M317">
        <v>59.810667979371502</v>
      </c>
      <c r="N317" t="s">
        <v>58</v>
      </c>
      <c r="O317">
        <v>1</v>
      </c>
      <c r="P317" t="s">
        <v>59</v>
      </c>
      <c r="Q317" t="str">
        <f>+PROPER(IF(MID(Tabla1[[#This Row],[expName]],3,100)="Alegria","Alegría",MID(Tabla1[[#This Row],[expName]],3,100)))</f>
        <v>Alegría</v>
      </c>
      <c r="R317" s="3" t="str">
        <f>+IF(Tabla1[[#This Row],[correct_ans]]="None","Frecuente","Infrecuente")</f>
        <v>Infrecuente</v>
      </c>
      <c r="S317" s="3">
        <f>+Tabla1[[#This Row],[Respuesta.corr]]*100</f>
        <v>100</v>
      </c>
      <c r="T317" s="3">
        <f>+IF(OR(Tabla1[[#This Row],[frecuente/infrecuente]]="Frecuente",Tabla1[[#This Row],[Respuesta.rt]]=""),"",Tabla1[[#This Row],[Respuesta.rt]])</f>
        <v>0.56178429350299997</v>
      </c>
      <c r="U317" s="3">
        <f>1-Tabla1[[#This Row],[Respuesta.corr]]</f>
        <v>0</v>
      </c>
      <c r="V317" s="3" t="s">
        <v>144</v>
      </c>
      <c r="W317" s="3" t="s">
        <v>146</v>
      </c>
      <c r="X317" s="3" t="str">
        <f>+LEFT(Tabla1[[#This Row],[participant]],LEN(Tabla1[[#This Row],[participant]])-1)</f>
        <v>LMR11M</v>
      </c>
    </row>
    <row r="318" spans="1:24" x14ac:dyDescent="0.55000000000000004">
      <c r="A318" t="s">
        <v>55</v>
      </c>
      <c r="B318" t="s">
        <v>14</v>
      </c>
      <c r="C318" t="s">
        <v>15</v>
      </c>
      <c r="D318">
        <v>1.3</v>
      </c>
      <c r="E318">
        <v>0</v>
      </c>
      <c r="F318">
        <v>116</v>
      </c>
      <c r="G318">
        <v>116</v>
      </c>
      <c r="H318">
        <v>116</v>
      </c>
      <c r="I318" t="s">
        <v>15</v>
      </c>
      <c r="J318">
        <v>1</v>
      </c>
      <c r="L318" t="s">
        <v>57</v>
      </c>
      <c r="M318">
        <v>59.810667979371502</v>
      </c>
      <c r="N318" t="s">
        <v>58</v>
      </c>
      <c r="O318">
        <v>1</v>
      </c>
      <c r="P318" t="s">
        <v>59</v>
      </c>
      <c r="Q318" t="str">
        <f>+PROPER(IF(MID(Tabla1[[#This Row],[expName]],3,100)="Alegria","Alegría",MID(Tabla1[[#This Row],[expName]],3,100)))</f>
        <v>Alegría</v>
      </c>
      <c r="R318" s="3" t="str">
        <f>+IF(Tabla1[[#This Row],[correct_ans]]="None","Frecuente","Infrecuente")</f>
        <v>Frecuente</v>
      </c>
      <c r="S318" s="3">
        <f>+Tabla1[[#This Row],[Respuesta.corr]]*100</f>
        <v>100</v>
      </c>
      <c r="T318" s="3" t="str">
        <f>+IF(OR(Tabla1[[#This Row],[frecuente/infrecuente]]="Frecuente",Tabla1[[#This Row],[Respuesta.rt]]=""),"",Tabla1[[#This Row],[Respuesta.rt]])</f>
        <v/>
      </c>
      <c r="U318" s="3">
        <f>1-Tabla1[[#This Row],[Respuesta.corr]]</f>
        <v>0</v>
      </c>
      <c r="V318" s="3" t="s">
        <v>144</v>
      </c>
      <c r="W318" s="3" t="s">
        <v>146</v>
      </c>
      <c r="X318" s="3" t="str">
        <f>+LEFT(Tabla1[[#This Row],[participant]],LEN(Tabla1[[#This Row],[participant]])-1)</f>
        <v>LMR11M</v>
      </c>
    </row>
    <row r="319" spans="1:24" x14ac:dyDescent="0.55000000000000004">
      <c r="A319" t="s">
        <v>55</v>
      </c>
      <c r="B319" t="s">
        <v>63</v>
      </c>
      <c r="C319" t="s">
        <v>15</v>
      </c>
      <c r="D319">
        <v>1.3</v>
      </c>
      <c r="E319">
        <v>0</v>
      </c>
      <c r="F319">
        <v>117</v>
      </c>
      <c r="G319">
        <v>117</v>
      </c>
      <c r="H319">
        <v>117</v>
      </c>
      <c r="I319" t="s">
        <v>15</v>
      </c>
      <c r="J319">
        <v>1</v>
      </c>
      <c r="L319" t="s">
        <v>57</v>
      </c>
      <c r="M319">
        <v>59.810667979371502</v>
      </c>
      <c r="N319" t="s">
        <v>58</v>
      </c>
      <c r="O319">
        <v>1</v>
      </c>
      <c r="P319" t="s">
        <v>59</v>
      </c>
      <c r="Q319" t="str">
        <f>+PROPER(IF(MID(Tabla1[[#This Row],[expName]],3,100)="Alegria","Alegría",MID(Tabla1[[#This Row],[expName]],3,100)))</f>
        <v>Alegría</v>
      </c>
      <c r="R319" s="3" t="str">
        <f>+IF(Tabla1[[#This Row],[correct_ans]]="None","Frecuente","Infrecuente")</f>
        <v>Frecuente</v>
      </c>
      <c r="S319" s="3">
        <f>+Tabla1[[#This Row],[Respuesta.corr]]*100</f>
        <v>100</v>
      </c>
      <c r="T319" s="3" t="str">
        <f>+IF(OR(Tabla1[[#This Row],[frecuente/infrecuente]]="Frecuente",Tabla1[[#This Row],[Respuesta.rt]]=""),"",Tabla1[[#This Row],[Respuesta.rt]])</f>
        <v/>
      </c>
      <c r="U319" s="3">
        <f>1-Tabla1[[#This Row],[Respuesta.corr]]</f>
        <v>0</v>
      </c>
      <c r="V319" s="3" t="s">
        <v>144</v>
      </c>
      <c r="W319" s="3" t="s">
        <v>146</v>
      </c>
      <c r="X319" s="3" t="str">
        <f>+LEFT(Tabla1[[#This Row],[participant]],LEN(Tabla1[[#This Row],[participant]])-1)</f>
        <v>LMR11M</v>
      </c>
    </row>
    <row r="320" spans="1:24" x14ac:dyDescent="0.55000000000000004">
      <c r="A320" t="s">
        <v>55</v>
      </c>
      <c r="B320" t="s">
        <v>23</v>
      </c>
      <c r="C320" t="s">
        <v>15</v>
      </c>
      <c r="D320">
        <v>1.3</v>
      </c>
      <c r="E320">
        <v>0</v>
      </c>
      <c r="F320">
        <v>118</v>
      </c>
      <c r="G320">
        <v>118</v>
      </c>
      <c r="H320">
        <v>118</v>
      </c>
      <c r="I320" t="s">
        <v>15</v>
      </c>
      <c r="J320">
        <v>1</v>
      </c>
      <c r="L320" t="s">
        <v>57</v>
      </c>
      <c r="M320">
        <v>59.810667979371502</v>
      </c>
      <c r="N320" t="s">
        <v>58</v>
      </c>
      <c r="O320">
        <v>1</v>
      </c>
      <c r="P320" t="s">
        <v>59</v>
      </c>
      <c r="Q320" t="str">
        <f>+PROPER(IF(MID(Tabla1[[#This Row],[expName]],3,100)="Alegria","Alegría",MID(Tabla1[[#This Row],[expName]],3,100)))</f>
        <v>Alegría</v>
      </c>
      <c r="R320" s="3" t="str">
        <f>+IF(Tabla1[[#This Row],[correct_ans]]="None","Frecuente","Infrecuente")</f>
        <v>Frecuente</v>
      </c>
      <c r="S320" s="3">
        <f>+Tabla1[[#This Row],[Respuesta.corr]]*100</f>
        <v>100</v>
      </c>
      <c r="T320" s="3" t="str">
        <f>+IF(OR(Tabla1[[#This Row],[frecuente/infrecuente]]="Frecuente",Tabla1[[#This Row],[Respuesta.rt]]=""),"",Tabla1[[#This Row],[Respuesta.rt]])</f>
        <v/>
      </c>
      <c r="U320" s="3">
        <f>1-Tabla1[[#This Row],[Respuesta.corr]]</f>
        <v>0</v>
      </c>
      <c r="V320" s="3" t="s">
        <v>144</v>
      </c>
      <c r="W320" s="3" t="s">
        <v>146</v>
      </c>
      <c r="X320" s="3" t="str">
        <f>+LEFT(Tabla1[[#This Row],[participant]],LEN(Tabla1[[#This Row],[participant]])-1)</f>
        <v>LMR11M</v>
      </c>
    </row>
    <row r="321" spans="1:24" x14ac:dyDescent="0.55000000000000004">
      <c r="A321" t="s">
        <v>60</v>
      </c>
      <c r="B321" t="s">
        <v>73</v>
      </c>
      <c r="C321" t="s">
        <v>21</v>
      </c>
      <c r="D321">
        <v>1.3</v>
      </c>
      <c r="E321">
        <v>0</v>
      </c>
      <c r="F321">
        <v>119</v>
      </c>
      <c r="G321">
        <v>119</v>
      </c>
      <c r="H321">
        <v>119</v>
      </c>
      <c r="I321" t="s">
        <v>21</v>
      </c>
      <c r="J321">
        <v>1</v>
      </c>
      <c r="K321">
        <v>0.62327077425999999</v>
      </c>
      <c r="L321" t="s">
        <v>57</v>
      </c>
      <c r="M321">
        <v>59.810667979371502</v>
      </c>
      <c r="N321" t="s">
        <v>58</v>
      </c>
      <c r="O321">
        <v>1</v>
      </c>
      <c r="P321" t="s">
        <v>59</v>
      </c>
      <c r="Q321" t="str">
        <f>+PROPER(IF(MID(Tabla1[[#This Row],[expName]],3,100)="Alegria","Alegría",MID(Tabla1[[#This Row],[expName]],3,100)))</f>
        <v>Alegría</v>
      </c>
      <c r="R321" s="3" t="str">
        <f>+IF(Tabla1[[#This Row],[correct_ans]]="None","Frecuente","Infrecuente")</f>
        <v>Infrecuente</v>
      </c>
      <c r="S321" s="3">
        <f>+Tabla1[[#This Row],[Respuesta.corr]]*100</f>
        <v>100</v>
      </c>
      <c r="T321" s="3">
        <f>+IF(OR(Tabla1[[#This Row],[frecuente/infrecuente]]="Frecuente",Tabla1[[#This Row],[Respuesta.rt]]=""),"",Tabla1[[#This Row],[Respuesta.rt]])</f>
        <v>0.62327077425999999</v>
      </c>
      <c r="U321" s="3">
        <f>1-Tabla1[[#This Row],[Respuesta.corr]]</f>
        <v>0</v>
      </c>
      <c r="V321" s="3" t="s">
        <v>144</v>
      </c>
      <c r="W321" s="3" t="s">
        <v>146</v>
      </c>
      <c r="X321" s="3" t="str">
        <f>+LEFT(Tabla1[[#This Row],[participant]],LEN(Tabla1[[#This Row],[participant]])-1)</f>
        <v>LMR11M</v>
      </c>
    </row>
    <row r="322" spans="1:24" x14ac:dyDescent="0.55000000000000004">
      <c r="A322" t="s">
        <v>55</v>
      </c>
      <c r="B322" t="s">
        <v>70</v>
      </c>
      <c r="C322" t="s">
        <v>15</v>
      </c>
      <c r="D322">
        <v>0.8</v>
      </c>
      <c r="E322">
        <v>0</v>
      </c>
      <c r="F322">
        <v>120</v>
      </c>
      <c r="G322">
        <v>120</v>
      </c>
      <c r="H322">
        <v>120</v>
      </c>
      <c r="I322" t="s">
        <v>15</v>
      </c>
      <c r="J322">
        <v>1</v>
      </c>
      <c r="L322" t="s">
        <v>57</v>
      </c>
      <c r="M322">
        <v>59.810667979371502</v>
      </c>
      <c r="N322" t="s">
        <v>58</v>
      </c>
      <c r="O322">
        <v>1</v>
      </c>
      <c r="P322" t="s">
        <v>59</v>
      </c>
      <c r="Q322" t="str">
        <f>+PROPER(IF(MID(Tabla1[[#This Row],[expName]],3,100)="Alegria","Alegría",MID(Tabla1[[#This Row],[expName]],3,100)))</f>
        <v>Alegría</v>
      </c>
      <c r="R322" s="3" t="str">
        <f>+IF(Tabla1[[#This Row],[correct_ans]]="None","Frecuente","Infrecuente")</f>
        <v>Frecuente</v>
      </c>
      <c r="S322" s="3">
        <f>+Tabla1[[#This Row],[Respuesta.corr]]*100</f>
        <v>100</v>
      </c>
      <c r="T322" s="3" t="str">
        <f>+IF(OR(Tabla1[[#This Row],[frecuente/infrecuente]]="Frecuente",Tabla1[[#This Row],[Respuesta.rt]]=""),"",Tabla1[[#This Row],[Respuesta.rt]])</f>
        <v/>
      </c>
      <c r="U322" s="3">
        <f>1-Tabla1[[#This Row],[Respuesta.corr]]</f>
        <v>0</v>
      </c>
      <c r="V322" s="3" t="s">
        <v>144</v>
      </c>
      <c r="W322" s="3" t="s">
        <v>146</v>
      </c>
      <c r="X322" s="3" t="str">
        <f>+LEFT(Tabla1[[#This Row],[participant]],LEN(Tabla1[[#This Row],[participant]])-1)</f>
        <v>LMR11M</v>
      </c>
    </row>
    <row r="323" spans="1:24" x14ac:dyDescent="0.55000000000000004">
      <c r="A323" t="s">
        <v>60</v>
      </c>
      <c r="B323" t="s">
        <v>81</v>
      </c>
      <c r="C323" t="s">
        <v>21</v>
      </c>
      <c r="D323">
        <v>0.8</v>
      </c>
      <c r="E323">
        <v>0</v>
      </c>
      <c r="F323">
        <v>121</v>
      </c>
      <c r="G323">
        <v>121</v>
      </c>
      <c r="H323">
        <v>121</v>
      </c>
      <c r="I323" t="s">
        <v>21</v>
      </c>
      <c r="J323">
        <v>1</v>
      </c>
      <c r="K323">
        <v>0.64229668350900004</v>
      </c>
      <c r="L323" t="s">
        <v>57</v>
      </c>
      <c r="M323">
        <v>59.810667979371502</v>
      </c>
      <c r="N323" t="s">
        <v>58</v>
      </c>
      <c r="O323">
        <v>1</v>
      </c>
      <c r="P323" t="s">
        <v>59</v>
      </c>
      <c r="Q323" t="str">
        <f>+PROPER(IF(MID(Tabla1[[#This Row],[expName]],3,100)="Alegria","Alegría",MID(Tabla1[[#This Row],[expName]],3,100)))</f>
        <v>Alegría</v>
      </c>
      <c r="R323" s="3" t="str">
        <f>+IF(Tabla1[[#This Row],[correct_ans]]="None","Frecuente","Infrecuente")</f>
        <v>Infrecuente</v>
      </c>
      <c r="S323" s="3">
        <f>+Tabla1[[#This Row],[Respuesta.corr]]*100</f>
        <v>100</v>
      </c>
      <c r="T323" s="3">
        <f>+IF(OR(Tabla1[[#This Row],[frecuente/infrecuente]]="Frecuente",Tabla1[[#This Row],[Respuesta.rt]]=""),"",Tabla1[[#This Row],[Respuesta.rt]])</f>
        <v>0.64229668350900004</v>
      </c>
      <c r="U323" s="3">
        <f>1-Tabla1[[#This Row],[Respuesta.corr]]</f>
        <v>0</v>
      </c>
      <c r="V323" s="3" t="s">
        <v>144</v>
      </c>
      <c r="W323" s="3" t="s">
        <v>146</v>
      </c>
      <c r="X323" s="3" t="str">
        <f>+LEFT(Tabla1[[#This Row],[participant]],LEN(Tabla1[[#This Row],[participant]])-1)</f>
        <v>LMR11M</v>
      </c>
    </row>
    <row r="324" spans="1:24" x14ac:dyDescent="0.55000000000000004">
      <c r="A324" t="s">
        <v>55</v>
      </c>
      <c r="B324" t="s">
        <v>25</v>
      </c>
      <c r="C324" t="s">
        <v>15</v>
      </c>
      <c r="D324">
        <v>1.3</v>
      </c>
      <c r="E324">
        <v>0</v>
      </c>
      <c r="F324">
        <v>122</v>
      </c>
      <c r="G324">
        <v>122</v>
      </c>
      <c r="H324">
        <v>122</v>
      </c>
      <c r="I324" t="s">
        <v>15</v>
      </c>
      <c r="J324">
        <v>1</v>
      </c>
      <c r="L324" t="s">
        <v>57</v>
      </c>
      <c r="M324">
        <v>59.810667979371502</v>
      </c>
      <c r="N324" t="s">
        <v>58</v>
      </c>
      <c r="O324">
        <v>1</v>
      </c>
      <c r="P324" t="s">
        <v>59</v>
      </c>
      <c r="Q324" t="str">
        <f>+PROPER(IF(MID(Tabla1[[#This Row],[expName]],3,100)="Alegria","Alegría",MID(Tabla1[[#This Row],[expName]],3,100)))</f>
        <v>Alegría</v>
      </c>
      <c r="R324" s="3" t="str">
        <f>+IF(Tabla1[[#This Row],[correct_ans]]="None","Frecuente","Infrecuente")</f>
        <v>Frecuente</v>
      </c>
      <c r="S324" s="3">
        <f>+Tabla1[[#This Row],[Respuesta.corr]]*100</f>
        <v>100</v>
      </c>
      <c r="T324" s="3" t="str">
        <f>+IF(OR(Tabla1[[#This Row],[frecuente/infrecuente]]="Frecuente",Tabla1[[#This Row],[Respuesta.rt]]=""),"",Tabla1[[#This Row],[Respuesta.rt]])</f>
        <v/>
      </c>
      <c r="U324" s="3">
        <f>1-Tabla1[[#This Row],[Respuesta.corr]]</f>
        <v>0</v>
      </c>
      <c r="V324" s="3" t="s">
        <v>144</v>
      </c>
      <c r="W324" s="3" t="s">
        <v>146</v>
      </c>
      <c r="X324" s="3" t="str">
        <f>+LEFT(Tabla1[[#This Row],[participant]],LEN(Tabla1[[#This Row],[participant]])-1)</f>
        <v>LMR11M</v>
      </c>
    </row>
    <row r="325" spans="1:24" x14ac:dyDescent="0.55000000000000004">
      <c r="A325" t="s">
        <v>55</v>
      </c>
      <c r="B325" t="s">
        <v>65</v>
      </c>
      <c r="C325" t="s">
        <v>15</v>
      </c>
      <c r="D325">
        <v>1.3</v>
      </c>
      <c r="E325">
        <v>0</v>
      </c>
      <c r="F325">
        <v>123</v>
      </c>
      <c r="G325">
        <v>123</v>
      </c>
      <c r="H325">
        <v>123</v>
      </c>
      <c r="I325" t="s">
        <v>15</v>
      </c>
      <c r="J325">
        <v>1</v>
      </c>
      <c r="L325" t="s">
        <v>57</v>
      </c>
      <c r="M325">
        <v>59.810667979371502</v>
      </c>
      <c r="N325" t="s">
        <v>58</v>
      </c>
      <c r="O325">
        <v>1</v>
      </c>
      <c r="P325" t="s">
        <v>59</v>
      </c>
      <c r="Q325" t="str">
        <f>+PROPER(IF(MID(Tabla1[[#This Row],[expName]],3,100)="Alegria","Alegría",MID(Tabla1[[#This Row],[expName]],3,100)))</f>
        <v>Alegría</v>
      </c>
      <c r="R325" s="3" t="str">
        <f>+IF(Tabla1[[#This Row],[correct_ans]]="None","Frecuente","Infrecuente")</f>
        <v>Frecuente</v>
      </c>
      <c r="S325" s="3">
        <f>+Tabla1[[#This Row],[Respuesta.corr]]*100</f>
        <v>100</v>
      </c>
      <c r="T325" s="3" t="str">
        <f>+IF(OR(Tabla1[[#This Row],[frecuente/infrecuente]]="Frecuente",Tabla1[[#This Row],[Respuesta.rt]]=""),"",Tabla1[[#This Row],[Respuesta.rt]])</f>
        <v/>
      </c>
      <c r="U325" s="3">
        <f>1-Tabla1[[#This Row],[Respuesta.corr]]</f>
        <v>0</v>
      </c>
      <c r="V325" s="3" t="s">
        <v>144</v>
      </c>
      <c r="W325" s="3" t="s">
        <v>146</v>
      </c>
      <c r="X325" s="3" t="str">
        <f>+LEFT(Tabla1[[#This Row],[participant]],LEN(Tabla1[[#This Row],[participant]])-1)</f>
        <v>LMR11M</v>
      </c>
    </row>
    <row r="326" spans="1:24" x14ac:dyDescent="0.55000000000000004">
      <c r="A326" t="s">
        <v>55</v>
      </c>
      <c r="B326" t="s">
        <v>28</v>
      </c>
      <c r="C326" t="s">
        <v>15</v>
      </c>
      <c r="D326">
        <v>0.8</v>
      </c>
      <c r="E326">
        <v>0</v>
      </c>
      <c r="F326">
        <v>124</v>
      </c>
      <c r="G326">
        <v>124</v>
      </c>
      <c r="H326">
        <v>124</v>
      </c>
      <c r="I326" t="s">
        <v>15</v>
      </c>
      <c r="J326">
        <v>1</v>
      </c>
      <c r="L326" t="s">
        <v>57</v>
      </c>
      <c r="M326">
        <v>59.810667979371502</v>
      </c>
      <c r="N326" t="s">
        <v>58</v>
      </c>
      <c r="O326">
        <v>1</v>
      </c>
      <c r="P326" t="s">
        <v>59</v>
      </c>
      <c r="Q326" t="str">
        <f>+PROPER(IF(MID(Tabla1[[#This Row],[expName]],3,100)="Alegria","Alegría",MID(Tabla1[[#This Row],[expName]],3,100)))</f>
        <v>Alegría</v>
      </c>
      <c r="R326" s="3" t="str">
        <f>+IF(Tabla1[[#This Row],[correct_ans]]="None","Frecuente","Infrecuente")</f>
        <v>Frecuente</v>
      </c>
      <c r="S326" s="3">
        <f>+Tabla1[[#This Row],[Respuesta.corr]]*100</f>
        <v>100</v>
      </c>
      <c r="T326" s="3" t="str">
        <f>+IF(OR(Tabla1[[#This Row],[frecuente/infrecuente]]="Frecuente",Tabla1[[#This Row],[Respuesta.rt]]=""),"",Tabla1[[#This Row],[Respuesta.rt]])</f>
        <v/>
      </c>
      <c r="U326" s="3">
        <f>1-Tabla1[[#This Row],[Respuesta.corr]]</f>
        <v>0</v>
      </c>
      <c r="V326" s="3" t="s">
        <v>144</v>
      </c>
      <c r="W326" s="3" t="s">
        <v>146</v>
      </c>
      <c r="X326" s="3" t="str">
        <f>+LEFT(Tabla1[[#This Row],[participant]],LEN(Tabla1[[#This Row],[participant]])-1)</f>
        <v>LMR11M</v>
      </c>
    </row>
    <row r="327" spans="1:24" x14ac:dyDescent="0.55000000000000004">
      <c r="A327" t="s">
        <v>55</v>
      </c>
      <c r="B327" t="s">
        <v>75</v>
      </c>
      <c r="C327" t="s">
        <v>15</v>
      </c>
      <c r="D327">
        <v>1.3</v>
      </c>
      <c r="E327">
        <v>0</v>
      </c>
      <c r="F327">
        <v>125</v>
      </c>
      <c r="G327">
        <v>125</v>
      </c>
      <c r="H327">
        <v>125</v>
      </c>
      <c r="I327" t="s">
        <v>15</v>
      </c>
      <c r="J327">
        <v>1</v>
      </c>
      <c r="L327" t="s">
        <v>57</v>
      </c>
      <c r="M327">
        <v>59.810667979371502</v>
      </c>
      <c r="N327" t="s">
        <v>58</v>
      </c>
      <c r="O327">
        <v>1</v>
      </c>
      <c r="P327" t="s">
        <v>59</v>
      </c>
      <c r="Q327" t="str">
        <f>+PROPER(IF(MID(Tabla1[[#This Row],[expName]],3,100)="Alegria","Alegría",MID(Tabla1[[#This Row],[expName]],3,100)))</f>
        <v>Alegría</v>
      </c>
      <c r="R327" s="3" t="str">
        <f>+IF(Tabla1[[#This Row],[correct_ans]]="None","Frecuente","Infrecuente")</f>
        <v>Frecuente</v>
      </c>
      <c r="S327" s="3">
        <f>+Tabla1[[#This Row],[Respuesta.corr]]*100</f>
        <v>100</v>
      </c>
      <c r="T327" s="3" t="str">
        <f>+IF(OR(Tabla1[[#This Row],[frecuente/infrecuente]]="Frecuente",Tabla1[[#This Row],[Respuesta.rt]]=""),"",Tabla1[[#This Row],[Respuesta.rt]])</f>
        <v/>
      </c>
      <c r="U327" s="3">
        <f>1-Tabla1[[#This Row],[Respuesta.corr]]</f>
        <v>0</v>
      </c>
      <c r="V327" s="3" t="s">
        <v>144</v>
      </c>
      <c r="W327" s="3" t="s">
        <v>146</v>
      </c>
      <c r="X327" s="3" t="str">
        <f>+LEFT(Tabla1[[#This Row],[participant]],LEN(Tabla1[[#This Row],[participant]])-1)</f>
        <v>LMR11M</v>
      </c>
    </row>
    <row r="328" spans="1:24" x14ac:dyDescent="0.55000000000000004">
      <c r="A328" t="s">
        <v>60</v>
      </c>
      <c r="B328" t="s">
        <v>82</v>
      </c>
      <c r="C328" t="s">
        <v>21</v>
      </c>
      <c r="D328">
        <v>1.3</v>
      </c>
      <c r="E328">
        <v>0</v>
      </c>
      <c r="F328">
        <v>126</v>
      </c>
      <c r="G328">
        <v>126</v>
      </c>
      <c r="H328">
        <v>126</v>
      </c>
      <c r="I328" t="s">
        <v>21</v>
      </c>
      <c r="J328">
        <v>1</v>
      </c>
      <c r="K328">
        <v>0.49976542498900001</v>
      </c>
      <c r="L328" t="s">
        <v>57</v>
      </c>
      <c r="M328">
        <v>59.810667979371502</v>
      </c>
      <c r="N328" t="s">
        <v>58</v>
      </c>
      <c r="O328">
        <v>1</v>
      </c>
      <c r="P328" t="s">
        <v>59</v>
      </c>
      <c r="Q328" t="str">
        <f>+PROPER(IF(MID(Tabla1[[#This Row],[expName]],3,100)="Alegria","Alegría",MID(Tabla1[[#This Row],[expName]],3,100)))</f>
        <v>Alegría</v>
      </c>
      <c r="R328" s="3" t="str">
        <f>+IF(Tabla1[[#This Row],[correct_ans]]="None","Frecuente","Infrecuente")</f>
        <v>Infrecuente</v>
      </c>
      <c r="S328" s="3">
        <f>+Tabla1[[#This Row],[Respuesta.corr]]*100</f>
        <v>100</v>
      </c>
      <c r="T328" s="3">
        <f>+IF(OR(Tabla1[[#This Row],[frecuente/infrecuente]]="Frecuente",Tabla1[[#This Row],[Respuesta.rt]]=""),"",Tabla1[[#This Row],[Respuesta.rt]])</f>
        <v>0.49976542498900001</v>
      </c>
      <c r="U328" s="3">
        <f>1-Tabla1[[#This Row],[Respuesta.corr]]</f>
        <v>0</v>
      </c>
      <c r="V328" s="3" t="s">
        <v>144</v>
      </c>
      <c r="W328" s="3" t="s">
        <v>146</v>
      </c>
      <c r="X328" s="3" t="str">
        <f>+LEFT(Tabla1[[#This Row],[participant]],LEN(Tabla1[[#This Row],[participant]])-1)</f>
        <v>LMR11M</v>
      </c>
    </row>
    <row r="329" spans="1:24" x14ac:dyDescent="0.55000000000000004">
      <c r="A329" t="s">
        <v>55</v>
      </c>
      <c r="B329" t="s">
        <v>22</v>
      </c>
      <c r="C329" t="s">
        <v>15</v>
      </c>
      <c r="D329">
        <v>1.3</v>
      </c>
      <c r="E329">
        <v>0</v>
      </c>
      <c r="F329">
        <v>127</v>
      </c>
      <c r="G329">
        <v>127</v>
      </c>
      <c r="H329">
        <v>127</v>
      </c>
      <c r="I329" t="s">
        <v>15</v>
      </c>
      <c r="J329">
        <v>1</v>
      </c>
      <c r="L329" t="s">
        <v>57</v>
      </c>
      <c r="M329">
        <v>59.810667979371502</v>
      </c>
      <c r="N329" t="s">
        <v>58</v>
      </c>
      <c r="O329">
        <v>1</v>
      </c>
      <c r="P329" t="s">
        <v>59</v>
      </c>
      <c r="Q329" t="str">
        <f>+PROPER(IF(MID(Tabla1[[#This Row],[expName]],3,100)="Alegria","Alegría",MID(Tabla1[[#This Row],[expName]],3,100)))</f>
        <v>Alegría</v>
      </c>
      <c r="R329" s="3" t="str">
        <f>+IF(Tabla1[[#This Row],[correct_ans]]="None","Frecuente","Infrecuente")</f>
        <v>Frecuente</v>
      </c>
      <c r="S329" s="3">
        <f>+Tabla1[[#This Row],[Respuesta.corr]]*100</f>
        <v>100</v>
      </c>
      <c r="T329" s="3" t="str">
        <f>+IF(OR(Tabla1[[#This Row],[frecuente/infrecuente]]="Frecuente",Tabla1[[#This Row],[Respuesta.rt]]=""),"",Tabla1[[#This Row],[Respuesta.rt]])</f>
        <v/>
      </c>
      <c r="U329" s="3">
        <f>1-Tabla1[[#This Row],[Respuesta.corr]]</f>
        <v>0</v>
      </c>
      <c r="V329" s="3" t="s">
        <v>144</v>
      </c>
      <c r="W329" s="3" t="s">
        <v>146</v>
      </c>
      <c r="X329" s="3" t="str">
        <f>+LEFT(Tabla1[[#This Row],[participant]],LEN(Tabla1[[#This Row],[participant]])-1)</f>
        <v>LMR11M</v>
      </c>
    </row>
    <row r="330" spans="1:24" x14ac:dyDescent="0.55000000000000004">
      <c r="A330" t="s">
        <v>55</v>
      </c>
      <c r="B330" t="s">
        <v>70</v>
      </c>
      <c r="C330" t="s">
        <v>15</v>
      </c>
      <c r="D330">
        <v>0.8</v>
      </c>
      <c r="E330">
        <v>0</v>
      </c>
      <c r="F330">
        <v>128</v>
      </c>
      <c r="G330">
        <v>128</v>
      </c>
      <c r="H330">
        <v>128</v>
      </c>
      <c r="I330" t="s">
        <v>15</v>
      </c>
      <c r="J330">
        <v>1</v>
      </c>
      <c r="L330" t="s">
        <v>57</v>
      </c>
      <c r="M330">
        <v>59.810667979371502</v>
      </c>
      <c r="N330" t="s">
        <v>58</v>
      </c>
      <c r="O330">
        <v>1</v>
      </c>
      <c r="P330" t="s">
        <v>59</v>
      </c>
      <c r="Q330" t="str">
        <f>+PROPER(IF(MID(Tabla1[[#This Row],[expName]],3,100)="Alegria","Alegría",MID(Tabla1[[#This Row],[expName]],3,100)))</f>
        <v>Alegría</v>
      </c>
      <c r="R330" s="3" t="str">
        <f>+IF(Tabla1[[#This Row],[correct_ans]]="None","Frecuente","Infrecuente")</f>
        <v>Frecuente</v>
      </c>
      <c r="S330" s="3">
        <f>+Tabla1[[#This Row],[Respuesta.corr]]*100</f>
        <v>100</v>
      </c>
      <c r="T330" s="3" t="str">
        <f>+IF(OR(Tabla1[[#This Row],[frecuente/infrecuente]]="Frecuente",Tabla1[[#This Row],[Respuesta.rt]]=""),"",Tabla1[[#This Row],[Respuesta.rt]])</f>
        <v/>
      </c>
      <c r="U330" s="3">
        <f>1-Tabla1[[#This Row],[Respuesta.corr]]</f>
        <v>0</v>
      </c>
      <c r="V330" s="3" t="s">
        <v>144</v>
      </c>
      <c r="W330" s="3" t="s">
        <v>146</v>
      </c>
      <c r="X330" s="3" t="str">
        <f>+LEFT(Tabla1[[#This Row],[participant]],LEN(Tabla1[[#This Row],[participant]])-1)</f>
        <v>LMR11M</v>
      </c>
    </row>
    <row r="331" spans="1:24" x14ac:dyDescent="0.55000000000000004">
      <c r="A331" t="s">
        <v>55</v>
      </c>
      <c r="B331" t="s">
        <v>36</v>
      </c>
      <c r="C331" t="s">
        <v>15</v>
      </c>
      <c r="D331">
        <v>1.3</v>
      </c>
      <c r="E331">
        <v>0</v>
      </c>
      <c r="F331">
        <v>129</v>
      </c>
      <c r="G331">
        <v>129</v>
      </c>
      <c r="H331">
        <v>129</v>
      </c>
      <c r="I331" t="s">
        <v>15</v>
      </c>
      <c r="J331">
        <v>1</v>
      </c>
      <c r="L331" t="s">
        <v>57</v>
      </c>
      <c r="M331">
        <v>59.810667979371502</v>
      </c>
      <c r="N331" t="s">
        <v>58</v>
      </c>
      <c r="O331">
        <v>1</v>
      </c>
      <c r="P331" t="s">
        <v>59</v>
      </c>
      <c r="Q331" t="str">
        <f>+PROPER(IF(MID(Tabla1[[#This Row],[expName]],3,100)="Alegria","Alegría",MID(Tabla1[[#This Row],[expName]],3,100)))</f>
        <v>Alegría</v>
      </c>
      <c r="R331" s="3" t="str">
        <f>+IF(Tabla1[[#This Row],[correct_ans]]="None","Frecuente","Infrecuente")</f>
        <v>Frecuente</v>
      </c>
      <c r="S331" s="3">
        <f>+Tabla1[[#This Row],[Respuesta.corr]]*100</f>
        <v>100</v>
      </c>
      <c r="T331" s="3" t="str">
        <f>+IF(OR(Tabla1[[#This Row],[frecuente/infrecuente]]="Frecuente",Tabla1[[#This Row],[Respuesta.rt]]=""),"",Tabla1[[#This Row],[Respuesta.rt]])</f>
        <v/>
      </c>
      <c r="U331" s="3">
        <f>1-Tabla1[[#This Row],[Respuesta.corr]]</f>
        <v>0</v>
      </c>
      <c r="V331" s="3" t="s">
        <v>144</v>
      </c>
      <c r="W331" s="3" t="s">
        <v>146</v>
      </c>
      <c r="X331" s="3" t="str">
        <f>+LEFT(Tabla1[[#This Row],[participant]],LEN(Tabla1[[#This Row],[participant]])-1)</f>
        <v>LMR11M</v>
      </c>
    </row>
    <row r="332" spans="1:24" x14ac:dyDescent="0.55000000000000004">
      <c r="A332" t="s">
        <v>60</v>
      </c>
      <c r="B332" t="s">
        <v>82</v>
      </c>
      <c r="C332" t="s">
        <v>21</v>
      </c>
      <c r="D332">
        <v>1.3</v>
      </c>
      <c r="E332">
        <v>0</v>
      </c>
      <c r="F332">
        <v>130</v>
      </c>
      <c r="G332">
        <v>130</v>
      </c>
      <c r="H332">
        <v>130</v>
      </c>
      <c r="I332" t="s">
        <v>21</v>
      </c>
      <c r="J332">
        <v>1</v>
      </c>
      <c r="K332">
        <v>0.53697164729199998</v>
      </c>
      <c r="L332" t="s">
        <v>57</v>
      </c>
      <c r="M332">
        <v>59.810667979371502</v>
      </c>
      <c r="N332" t="s">
        <v>58</v>
      </c>
      <c r="O332">
        <v>1</v>
      </c>
      <c r="P332" t="s">
        <v>59</v>
      </c>
      <c r="Q332" t="str">
        <f>+PROPER(IF(MID(Tabla1[[#This Row],[expName]],3,100)="Alegria","Alegría",MID(Tabla1[[#This Row],[expName]],3,100)))</f>
        <v>Alegría</v>
      </c>
      <c r="R332" s="3" t="str">
        <f>+IF(Tabla1[[#This Row],[correct_ans]]="None","Frecuente","Infrecuente")</f>
        <v>Infrecuente</v>
      </c>
      <c r="S332" s="3">
        <f>+Tabla1[[#This Row],[Respuesta.corr]]*100</f>
        <v>100</v>
      </c>
      <c r="T332" s="3">
        <f>+IF(OR(Tabla1[[#This Row],[frecuente/infrecuente]]="Frecuente",Tabla1[[#This Row],[Respuesta.rt]]=""),"",Tabla1[[#This Row],[Respuesta.rt]])</f>
        <v>0.53697164729199998</v>
      </c>
      <c r="U332" s="3">
        <f>1-Tabla1[[#This Row],[Respuesta.corr]]</f>
        <v>0</v>
      </c>
      <c r="V332" s="3" t="s">
        <v>144</v>
      </c>
      <c r="W332" s="3" t="s">
        <v>146</v>
      </c>
      <c r="X332" s="3" t="str">
        <f>+LEFT(Tabla1[[#This Row],[participant]],LEN(Tabla1[[#This Row],[participant]])-1)</f>
        <v>LMR11M</v>
      </c>
    </row>
    <row r="333" spans="1:24" x14ac:dyDescent="0.55000000000000004">
      <c r="A333" t="s">
        <v>55</v>
      </c>
      <c r="B333" t="s">
        <v>75</v>
      </c>
      <c r="C333" t="s">
        <v>15</v>
      </c>
      <c r="D333">
        <v>1.3</v>
      </c>
      <c r="E333">
        <v>0</v>
      </c>
      <c r="F333">
        <v>131</v>
      </c>
      <c r="G333">
        <v>131</v>
      </c>
      <c r="H333">
        <v>131</v>
      </c>
      <c r="I333" t="s">
        <v>15</v>
      </c>
      <c r="J333">
        <v>1</v>
      </c>
      <c r="L333" t="s">
        <v>57</v>
      </c>
      <c r="M333">
        <v>59.810667979371502</v>
      </c>
      <c r="N333" t="s">
        <v>58</v>
      </c>
      <c r="O333">
        <v>1</v>
      </c>
      <c r="P333" t="s">
        <v>59</v>
      </c>
      <c r="Q333" t="str">
        <f>+PROPER(IF(MID(Tabla1[[#This Row],[expName]],3,100)="Alegria","Alegría",MID(Tabla1[[#This Row],[expName]],3,100)))</f>
        <v>Alegría</v>
      </c>
      <c r="R333" s="3" t="str">
        <f>+IF(Tabla1[[#This Row],[correct_ans]]="None","Frecuente","Infrecuente")</f>
        <v>Frecuente</v>
      </c>
      <c r="S333" s="3">
        <f>+Tabla1[[#This Row],[Respuesta.corr]]*100</f>
        <v>100</v>
      </c>
      <c r="T333" s="3" t="str">
        <f>+IF(OR(Tabla1[[#This Row],[frecuente/infrecuente]]="Frecuente",Tabla1[[#This Row],[Respuesta.rt]]=""),"",Tabla1[[#This Row],[Respuesta.rt]])</f>
        <v/>
      </c>
      <c r="U333" s="3">
        <f>1-Tabla1[[#This Row],[Respuesta.corr]]</f>
        <v>0</v>
      </c>
      <c r="V333" s="3" t="s">
        <v>144</v>
      </c>
      <c r="W333" s="3" t="s">
        <v>146</v>
      </c>
      <c r="X333" s="3" t="str">
        <f>+LEFT(Tabla1[[#This Row],[participant]],LEN(Tabla1[[#This Row],[participant]])-1)</f>
        <v>LMR11M</v>
      </c>
    </row>
    <row r="334" spans="1:24" x14ac:dyDescent="0.55000000000000004">
      <c r="A334" t="s">
        <v>60</v>
      </c>
      <c r="B334" t="s">
        <v>64</v>
      </c>
      <c r="C334" t="s">
        <v>21</v>
      </c>
      <c r="D334">
        <v>1.3</v>
      </c>
      <c r="E334">
        <v>0</v>
      </c>
      <c r="F334">
        <v>132</v>
      </c>
      <c r="G334">
        <v>132</v>
      </c>
      <c r="H334">
        <v>132</v>
      </c>
      <c r="I334" t="s">
        <v>21</v>
      </c>
      <c r="J334">
        <v>1</v>
      </c>
      <c r="K334">
        <v>0.52351561328399998</v>
      </c>
      <c r="L334" t="s">
        <v>57</v>
      </c>
      <c r="M334">
        <v>59.810667979371502</v>
      </c>
      <c r="N334" t="s">
        <v>58</v>
      </c>
      <c r="O334">
        <v>1</v>
      </c>
      <c r="P334" t="s">
        <v>59</v>
      </c>
      <c r="Q334" t="str">
        <f>+PROPER(IF(MID(Tabla1[[#This Row],[expName]],3,100)="Alegria","Alegría",MID(Tabla1[[#This Row],[expName]],3,100)))</f>
        <v>Alegría</v>
      </c>
      <c r="R334" s="3" t="str">
        <f>+IF(Tabla1[[#This Row],[correct_ans]]="None","Frecuente","Infrecuente")</f>
        <v>Infrecuente</v>
      </c>
      <c r="S334" s="3">
        <f>+Tabla1[[#This Row],[Respuesta.corr]]*100</f>
        <v>100</v>
      </c>
      <c r="T334" s="3">
        <f>+IF(OR(Tabla1[[#This Row],[frecuente/infrecuente]]="Frecuente",Tabla1[[#This Row],[Respuesta.rt]]=""),"",Tabla1[[#This Row],[Respuesta.rt]])</f>
        <v>0.52351561328399998</v>
      </c>
      <c r="U334" s="3">
        <f>1-Tabla1[[#This Row],[Respuesta.corr]]</f>
        <v>0</v>
      </c>
      <c r="V334" s="3" t="s">
        <v>144</v>
      </c>
      <c r="W334" s="3" t="s">
        <v>146</v>
      </c>
      <c r="X334" s="3" t="str">
        <f>+LEFT(Tabla1[[#This Row],[participant]],LEN(Tabla1[[#This Row],[participant]])-1)</f>
        <v>LMR11M</v>
      </c>
    </row>
    <row r="335" spans="1:24" x14ac:dyDescent="0.55000000000000004">
      <c r="A335" t="s">
        <v>55</v>
      </c>
      <c r="B335" t="s">
        <v>23</v>
      </c>
      <c r="C335" t="s">
        <v>15</v>
      </c>
      <c r="D335">
        <v>0.8</v>
      </c>
      <c r="E335">
        <v>0</v>
      </c>
      <c r="F335">
        <v>133</v>
      </c>
      <c r="G335">
        <v>133</v>
      </c>
      <c r="H335">
        <v>133</v>
      </c>
      <c r="I335" t="s">
        <v>15</v>
      </c>
      <c r="J335">
        <v>1</v>
      </c>
      <c r="L335" t="s">
        <v>57</v>
      </c>
      <c r="M335">
        <v>59.810667979371502</v>
      </c>
      <c r="N335" t="s">
        <v>58</v>
      </c>
      <c r="O335">
        <v>1</v>
      </c>
      <c r="P335" t="s">
        <v>59</v>
      </c>
      <c r="Q335" t="str">
        <f>+PROPER(IF(MID(Tabla1[[#This Row],[expName]],3,100)="Alegria","Alegría",MID(Tabla1[[#This Row],[expName]],3,100)))</f>
        <v>Alegría</v>
      </c>
      <c r="R335" s="3" t="str">
        <f>+IF(Tabla1[[#This Row],[correct_ans]]="None","Frecuente","Infrecuente")</f>
        <v>Frecuente</v>
      </c>
      <c r="S335" s="3">
        <f>+Tabla1[[#This Row],[Respuesta.corr]]*100</f>
        <v>100</v>
      </c>
      <c r="T335" s="3" t="str">
        <f>+IF(OR(Tabla1[[#This Row],[frecuente/infrecuente]]="Frecuente",Tabla1[[#This Row],[Respuesta.rt]]=""),"",Tabla1[[#This Row],[Respuesta.rt]])</f>
        <v/>
      </c>
      <c r="U335" s="3">
        <f>1-Tabla1[[#This Row],[Respuesta.corr]]</f>
        <v>0</v>
      </c>
      <c r="V335" s="3" t="s">
        <v>144</v>
      </c>
      <c r="W335" s="3" t="s">
        <v>146</v>
      </c>
      <c r="X335" s="3" t="str">
        <f>+LEFT(Tabla1[[#This Row],[participant]],LEN(Tabla1[[#This Row],[participant]])-1)</f>
        <v>LMR11M</v>
      </c>
    </row>
    <row r="336" spans="1:24" x14ac:dyDescent="0.55000000000000004">
      <c r="A336" t="s">
        <v>55</v>
      </c>
      <c r="B336" t="s">
        <v>28</v>
      </c>
      <c r="C336" t="s">
        <v>15</v>
      </c>
      <c r="D336">
        <v>0.8</v>
      </c>
      <c r="E336">
        <v>0</v>
      </c>
      <c r="F336">
        <v>134</v>
      </c>
      <c r="G336">
        <v>134</v>
      </c>
      <c r="H336">
        <v>134</v>
      </c>
      <c r="I336" t="s">
        <v>15</v>
      </c>
      <c r="J336">
        <v>1</v>
      </c>
      <c r="L336" t="s">
        <v>57</v>
      </c>
      <c r="M336">
        <v>59.810667979371502</v>
      </c>
      <c r="N336" t="s">
        <v>58</v>
      </c>
      <c r="O336">
        <v>1</v>
      </c>
      <c r="P336" t="s">
        <v>59</v>
      </c>
      <c r="Q336" t="str">
        <f>+PROPER(IF(MID(Tabla1[[#This Row],[expName]],3,100)="Alegria","Alegría",MID(Tabla1[[#This Row],[expName]],3,100)))</f>
        <v>Alegría</v>
      </c>
      <c r="R336" s="3" t="str">
        <f>+IF(Tabla1[[#This Row],[correct_ans]]="None","Frecuente","Infrecuente")</f>
        <v>Frecuente</v>
      </c>
      <c r="S336" s="3">
        <f>+Tabla1[[#This Row],[Respuesta.corr]]*100</f>
        <v>100</v>
      </c>
      <c r="T336" s="3" t="str">
        <f>+IF(OR(Tabla1[[#This Row],[frecuente/infrecuente]]="Frecuente",Tabla1[[#This Row],[Respuesta.rt]]=""),"",Tabla1[[#This Row],[Respuesta.rt]])</f>
        <v/>
      </c>
      <c r="U336" s="3">
        <f>1-Tabla1[[#This Row],[Respuesta.corr]]</f>
        <v>0</v>
      </c>
      <c r="V336" s="3" t="s">
        <v>144</v>
      </c>
      <c r="W336" s="3" t="s">
        <v>146</v>
      </c>
      <c r="X336" s="3" t="str">
        <f>+LEFT(Tabla1[[#This Row],[participant]],LEN(Tabla1[[#This Row],[participant]])-1)</f>
        <v>LMR11M</v>
      </c>
    </row>
    <row r="337" spans="1:24" x14ac:dyDescent="0.55000000000000004">
      <c r="A337" t="s">
        <v>55</v>
      </c>
      <c r="B337" t="s">
        <v>56</v>
      </c>
      <c r="C337" t="s">
        <v>15</v>
      </c>
      <c r="D337">
        <v>1.3</v>
      </c>
      <c r="E337">
        <v>0</v>
      </c>
      <c r="F337">
        <v>135</v>
      </c>
      <c r="G337">
        <v>135</v>
      </c>
      <c r="H337">
        <v>135</v>
      </c>
      <c r="I337" t="s">
        <v>15</v>
      </c>
      <c r="J337">
        <v>1</v>
      </c>
      <c r="L337" t="s">
        <v>57</v>
      </c>
      <c r="M337">
        <v>59.810667979371502</v>
      </c>
      <c r="N337" t="s">
        <v>58</v>
      </c>
      <c r="O337">
        <v>1</v>
      </c>
      <c r="P337" t="s">
        <v>59</v>
      </c>
      <c r="Q337" t="str">
        <f>+PROPER(IF(MID(Tabla1[[#This Row],[expName]],3,100)="Alegria","Alegría",MID(Tabla1[[#This Row],[expName]],3,100)))</f>
        <v>Alegría</v>
      </c>
      <c r="R337" s="3" t="str">
        <f>+IF(Tabla1[[#This Row],[correct_ans]]="None","Frecuente","Infrecuente")</f>
        <v>Frecuente</v>
      </c>
      <c r="S337" s="3">
        <f>+Tabla1[[#This Row],[Respuesta.corr]]*100</f>
        <v>100</v>
      </c>
      <c r="T337" s="3" t="str">
        <f>+IF(OR(Tabla1[[#This Row],[frecuente/infrecuente]]="Frecuente",Tabla1[[#This Row],[Respuesta.rt]]=""),"",Tabla1[[#This Row],[Respuesta.rt]])</f>
        <v/>
      </c>
      <c r="U337" s="3">
        <f>1-Tabla1[[#This Row],[Respuesta.corr]]</f>
        <v>0</v>
      </c>
      <c r="V337" s="3" t="s">
        <v>144</v>
      </c>
      <c r="W337" s="3" t="s">
        <v>146</v>
      </c>
      <c r="X337" s="3" t="str">
        <f>+LEFT(Tabla1[[#This Row],[participant]],LEN(Tabla1[[#This Row],[participant]])-1)</f>
        <v>LMR11M</v>
      </c>
    </row>
    <row r="338" spans="1:24" x14ac:dyDescent="0.55000000000000004">
      <c r="A338" t="s">
        <v>60</v>
      </c>
      <c r="B338" t="s">
        <v>82</v>
      </c>
      <c r="C338" t="s">
        <v>21</v>
      </c>
      <c r="D338">
        <v>1.3</v>
      </c>
      <c r="E338">
        <v>0</v>
      </c>
      <c r="F338">
        <v>136</v>
      </c>
      <c r="G338">
        <v>136</v>
      </c>
      <c r="H338">
        <v>136</v>
      </c>
      <c r="I338" t="s">
        <v>21</v>
      </c>
      <c r="J338">
        <v>1</v>
      </c>
      <c r="K338">
        <v>0.71905289264399996</v>
      </c>
      <c r="L338" t="s">
        <v>57</v>
      </c>
      <c r="M338">
        <v>59.810667979371502</v>
      </c>
      <c r="N338" t="s">
        <v>58</v>
      </c>
      <c r="O338">
        <v>1</v>
      </c>
      <c r="P338" t="s">
        <v>59</v>
      </c>
      <c r="Q338" t="str">
        <f>+PROPER(IF(MID(Tabla1[[#This Row],[expName]],3,100)="Alegria","Alegría",MID(Tabla1[[#This Row],[expName]],3,100)))</f>
        <v>Alegría</v>
      </c>
      <c r="R338" s="3" t="str">
        <f>+IF(Tabla1[[#This Row],[correct_ans]]="None","Frecuente","Infrecuente")</f>
        <v>Infrecuente</v>
      </c>
      <c r="S338" s="3">
        <f>+Tabla1[[#This Row],[Respuesta.corr]]*100</f>
        <v>100</v>
      </c>
      <c r="T338" s="3">
        <f>+IF(OR(Tabla1[[#This Row],[frecuente/infrecuente]]="Frecuente",Tabla1[[#This Row],[Respuesta.rt]]=""),"",Tabla1[[#This Row],[Respuesta.rt]])</f>
        <v>0.71905289264399996</v>
      </c>
      <c r="U338" s="3">
        <f>1-Tabla1[[#This Row],[Respuesta.corr]]</f>
        <v>0</v>
      </c>
      <c r="V338" s="3" t="s">
        <v>144</v>
      </c>
      <c r="W338" s="3" t="s">
        <v>146</v>
      </c>
      <c r="X338" s="3" t="str">
        <f>+LEFT(Tabla1[[#This Row],[participant]],LEN(Tabla1[[#This Row],[participant]])-1)</f>
        <v>LMR11M</v>
      </c>
    </row>
    <row r="339" spans="1:24" x14ac:dyDescent="0.55000000000000004">
      <c r="A339" t="s">
        <v>55</v>
      </c>
      <c r="B339" t="s">
        <v>67</v>
      </c>
      <c r="C339" t="s">
        <v>15</v>
      </c>
      <c r="D339">
        <v>1.3</v>
      </c>
      <c r="E339">
        <v>0</v>
      </c>
      <c r="F339">
        <v>137</v>
      </c>
      <c r="G339">
        <v>137</v>
      </c>
      <c r="H339">
        <v>137</v>
      </c>
      <c r="I339" t="s">
        <v>15</v>
      </c>
      <c r="J339">
        <v>1</v>
      </c>
      <c r="L339" t="s">
        <v>57</v>
      </c>
      <c r="M339">
        <v>59.810667979371502</v>
      </c>
      <c r="N339" t="s">
        <v>58</v>
      </c>
      <c r="O339">
        <v>1</v>
      </c>
      <c r="P339" t="s">
        <v>59</v>
      </c>
      <c r="Q339" t="str">
        <f>+PROPER(IF(MID(Tabla1[[#This Row],[expName]],3,100)="Alegria","Alegría",MID(Tabla1[[#This Row],[expName]],3,100)))</f>
        <v>Alegría</v>
      </c>
      <c r="R339" s="3" t="str">
        <f>+IF(Tabla1[[#This Row],[correct_ans]]="None","Frecuente","Infrecuente")</f>
        <v>Frecuente</v>
      </c>
      <c r="S339" s="3">
        <f>+Tabla1[[#This Row],[Respuesta.corr]]*100</f>
        <v>100</v>
      </c>
      <c r="T339" s="3" t="str">
        <f>+IF(OR(Tabla1[[#This Row],[frecuente/infrecuente]]="Frecuente",Tabla1[[#This Row],[Respuesta.rt]]=""),"",Tabla1[[#This Row],[Respuesta.rt]])</f>
        <v/>
      </c>
      <c r="U339" s="3">
        <f>1-Tabla1[[#This Row],[Respuesta.corr]]</f>
        <v>0</v>
      </c>
      <c r="V339" s="3" t="s">
        <v>144</v>
      </c>
      <c r="W339" s="3" t="s">
        <v>146</v>
      </c>
      <c r="X339" s="3" t="str">
        <f>+LEFT(Tabla1[[#This Row],[participant]],LEN(Tabla1[[#This Row],[participant]])-1)</f>
        <v>LMR11M</v>
      </c>
    </row>
    <row r="340" spans="1:24" x14ac:dyDescent="0.55000000000000004">
      <c r="A340" t="s">
        <v>55</v>
      </c>
      <c r="B340" t="s">
        <v>65</v>
      </c>
      <c r="C340" t="s">
        <v>15</v>
      </c>
      <c r="D340">
        <v>0.8</v>
      </c>
      <c r="E340">
        <v>0</v>
      </c>
      <c r="F340">
        <v>138</v>
      </c>
      <c r="G340">
        <v>138</v>
      </c>
      <c r="H340">
        <v>138</v>
      </c>
      <c r="I340" t="s">
        <v>15</v>
      </c>
      <c r="J340">
        <v>1</v>
      </c>
      <c r="L340" t="s">
        <v>57</v>
      </c>
      <c r="M340">
        <v>59.810667979371502</v>
      </c>
      <c r="N340" t="s">
        <v>58</v>
      </c>
      <c r="O340">
        <v>1</v>
      </c>
      <c r="P340" t="s">
        <v>59</v>
      </c>
      <c r="Q340" t="str">
        <f>+PROPER(IF(MID(Tabla1[[#This Row],[expName]],3,100)="Alegria","Alegría",MID(Tabla1[[#This Row],[expName]],3,100)))</f>
        <v>Alegría</v>
      </c>
      <c r="R340" s="3" t="str">
        <f>+IF(Tabla1[[#This Row],[correct_ans]]="None","Frecuente","Infrecuente")</f>
        <v>Frecuente</v>
      </c>
      <c r="S340" s="3">
        <f>+Tabla1[[#This Row],[Respuesta.corr]]*100</f>
        <v>100</v>
      </c>
      <c r="T340" s="3" t="str">
        <f>+IF(OR(Tabla1[[#This Row],[frecuente/infrecuente]]="Frecuente",Tabla1[[#This Row],[Respuesta.rt]]=""),"",Tabla1[[#This Row],[Respuesta.rt]])</f>
        <v/>
      </c>
      <c r="U340" s="3">
        <f>1-Tabla1[[#This Row],[Respuesta.corr]]</f>
        <v>0</v>
      </c>
      <c r="V340" s="3" t="s">
        <v>144</v>
      </c>
      <c r="W340" s="3" t="s">
        <v>146</v>
      </c>
      <c r="X340" s="3" t="str">
        <f>+LEFT(Tabla1[[#This Row],[participant]],LEN(Tabla1[[#This Row],[participant]])-1)</f>
        <v>LMR11M</v>
      </c>
    </row>
    <row r="341" spans="1:24" x14ac:dyDescent="0.55000000000000004">
      <c r="A341" t="s">
        <v>60</v>
      </c>
      <c r="B341" t="s">
        <v>81</v>
      </c>
      <c r="C341" t="s">
        <v>21</v>
      </c>
      <c r="D341">
        <v>1.3</v>
      </c>
      <c r="E341">
        <v>0</v>
      </c>
      <c r="F341">
        <v>139</v>
      </c>
      <c r="G341">
        <v>139</v>
      </c>
      <c r="H341">
        <v>139</v>
      </c>
      <c r="I341" t="s">
        <v>21</v>
      </c>
      <c r="J341">
        <v>1</v>
      </c>
      <c r="K341">
        <v>0.62488647876299996</v>
      </c>
      <c r="L341" t="s">
        <v>57</v>
      </c>
      <c r="M341">
        <v>59.810667979371502</v>
      </c>
      <c r="N341" t="s">
        <v>58</v>
      </c>
      <c r="O341">
        <v>1</v>
      </c>
      <c r="P341" t="s">
        <v>59</v>
      </c>
      <c r="Q341" t="str">
        <f>+PROPER(IF(MID(Tabla1[[#This Row],[expName]],3,100)="Alegria","Alegría",MID(Tabla1[[#This Row],[expName]],3,100)))</f>
        <v>Alegría</v>
      </c>
      <c r="R341" s="3" t="str">
        <f>+IF(Tabla1[[#This Row],[correct_ans]]="None","Frecuente","Infrecuente")</f>
        <v>Infrecuente</v>
      </c>
      <c r="S341" s="3">
        <f>+Tabla1[[#This Row],[Respuesta.corr]]*100</f>
        <v>100</v>
      </c>
      <c r="T341" s="3">
        <f>+IF(OR(Tabla1[[#This Row],[frecuente/infrecuente]]="Frecuente",Tabla1[[#This Row],[Respuesta.rt]]=""),"",Tabla1[[#This Row],[Respuesta.rt]])</f>
        <v>0.62488647876299996</v>
      </c>
      <c r="U341" s="3">
        <f>1-Tabla1[[#This Row],[Respuesta.corr]]</f>
        <v>0</v>
      </c>
      <c r="V341" s="3" t="s">
        <v>144</v>
      </c>
      <c r="W341" s="3" t="s">
        <v>146</v>
      </c>
      <c r="X341" s="3" t="str">
        <f>+LEFT(Tabla1[[#This Row],[participant]],LEN(Tabla1[[#This Row],[participant]])-1)</f>
        <v>LMR11M</v>
      </c>
    </row>
    <row r="342" spans="1:24" x14ac:dyDescent="0.55000000000000004">
      <c r="A342" t="s">
        <v>55</v>
      </c>
      <c r="B342" t="s">
        <v>70</v>
      </c>
      <c r="C342" t="s">
        <v>15</v>
      </c>
      <c r="D342">
        <v>0.8</v>
      </c>
      <c r="E342">
        <v>0</v>
      </c>
      <c r="F342">
        <v>140</v>
      </c>
      <c r="G342">
        <v>140</v>
      </c>
      <c r="H342">
        <v>140</v>
      </c>
      <c r="I342" t="s">
        <v>15</v>
      </c>
      <c r="J342">
        <v>1</v>
      </c>
      <c r="L342" t="s">
        <v>57</v>
      </c>
      <c r="M342">
        <v>59.810667979371502</v>
      </c>
      <c r="N342" t="s">
        <v>58</v>
      </c>
      <c r="O342">
        <v>1</v>
      </c>
      <c r="P342" t="s">
        <v>59</v>
      </c>
      <c r="Q342" t="str">
        <f>+PROPER(IF(MID(Tabla1[[#This Row],[expName]],3,100)="Alegria","Alegría",MID(Tabla1[[#This Row],[expName]],3,100)))</f>
        <v>Alegría</v>
      </c>
      <c r="R342" s="3" t="str">
        <f>+IF(Tabla1[[#This Row],[correct_ans]]="None","Frecuente","Infrecuente")</f>
        <v>Frecuente</v>
      </c>
      <c r="S342" s="3">
        <f>+Tabla1[[#This Row],[Respuesta.corr]]*100</f>
        <v>100</v>
      </c>
      <c r="T342" s="3" t="str">
        <f>+IF(OR(Tabla1[[#This Row],[frecuente/infrecuente]]="Frecuente",Tabla1[[#This Row],[Respuesta.rt]]=""),"",Tabla1[[#This Row],[Respuesta.rt]])</f>
        <v/>
      </c>
      <c r="U342" s="3">
        <f>1-Tabla1[[#This Row],[Respuesta.corr]]</f>
        <v>0</v>
      </c>
      <c r="V342" s="3" t="s">
        <v>144</v>
      </c>
      <c r="W342" s="3" t="s">
        <v>146</v>
      </c>
      <c r="X342" s="3" t="str">
        <f>+LEFT(Tabla1[[#This Row],[participant]],LEN(Tabla1[[#This Row],[participant]])-1)</f>
        <v>LMR11M</v>
      </c>
    </row>
    <row r="343" spans="1:24" x14ac:dyDescent="0.55000000000000004">
      <c r="A343" t="s">
        <v>55</v>
      </c>
      <c r="B343" t="s">
        <v>67</v>
      </c>
      <c r="C343" t="s">
        <v>15</v>
      </c>
      <c r="D343">
        <v>1.3</v>
      </c>
      <c r="E343">
        <v>0</v>
      </c>
      <c r="F343">
        <v>141</v>
      </c>
      <c r="G343">
        <v>141</v>
      </c>
      <c r="H343">
        <v>141</v>
      </c>
      <c r="I343" t="s">
        <v>15</v>
      </c>
      <c r="J343">
        <v>1</v>
      </c>
      <c r="L343" t="s">
        <v>57</v>
      </c>
      <c r="M343">
        <v>59.810667979371502</v>
      </c>
      <c r="N343" t="s">
        <v>58</v>
      </c>
      <c r="O343">
        <v>1</v>
      </c>
      <c r="P343" t="s">
        <v>59</v>
      </c>
      <c r="Q343" t="str">
        <f>+PROPER(IF(MID(Tabla1[[#This Row],[expName]],3,100)="Alegria","Alegría",MID(Tabla1[[#This Row],[expName]],3,100)))</f>
        <v>Alegría</v>
      </c>
      <c r="R343" s="3" t="str">
        <f>+IF(Tabla1[[#This Row],[correct_ans]]="None","Frecuente","Infrecuente")</f>
        <v>Frecuente</v>
      </c>
      <c r="S343" s="3">
        <f>+Tabla1[[#This Row],[Respuesta.corr]]*100</f>
        <v>100</v>
      </c>
      <c r="T343" s="3" t="str">
        <f>+IF(OR(Tabla1[[#This Row],[frecuente/infrecuente]]="Frecuente",Tabla1[[#This Row],[Respuesta.rt]]=""),"",Tabla1[[#This Row],[Respuesta.rt]])</f>
        <v/>
      </c>
      <c r="U343" s="3">
        <f>1-Tabla1[[#This Row],[Respuesta.corr]]</f>
        <v>0</v>
      </c>
      <c r="V343" s="3" t="s">
        <v>144</v>
      </c>
      <c r="W343" s="3" t="s">
        <v>146</v>
      </c>
      <c r="X343" s="3" t="str">
        <f>+LEFT(Tabla1[[#This Row],[participant]],LEN(Tabla1[[#This Row],[participant]])-1)</f>
        <v>LMR11M</v>
      </c>
    </row>
    <row r="344" spans="1:24" x14ac:dyDescent="0.55000000000000004">
      <c r="A344" t="s">
        <v>55</v>
      </c>
      <c r="B344" t="s">
        <v>28</v>
      </c>
      <c r="C344" t="s">
        <v>15</v>
      </c>
      <c r="D344">
        <v>1.3</v>
      </c>
      <c r="E344">
        <v>0</v>
      </c>
      <c r="F344">
        <v>142</v>
      </c>
      <c r="G344">
        <v>142</v>
      </c>
      <c r="H344">
        <v>142</v>
      </c>
      <c r="I344" t="s">
        <v>15</v>
      </c>
      <c r="J344">
        <v>1</v>
      </c>
      <c r="L344" t="s">
        <v>57</v>
      </c>
      <c r="M344">
        <v>59.810667979371502</v>
      </c>
      <c r="N344" t="s">
        <v>58</v>
      </c>
      <c r="O344">
        <v>1</v>
      </c>
      <c r="P344" t="s">
        <v>59</v>
      </c>
      <c r="Q344" t="str">
        <f>+PROPER(IF(MID(Tabla1[[#This Row],[expName]],3,100)="Alegria","Alegría",MID(Tabla1[[#This Row],[expName]],3,100)))</f>
        <v>Alegría</v>
      </c>
      <c r="R344" s="3" t="str">
        <f>+IF(Tabla1[[#This Row],[correct_ans]]="None","Frecuente","Infrecuente")</f>
        <v>Frecuente</v>
      </c>
      <c r="S344" s="3">
        <f>+Tabla1[[#This Row],[Respuesta.corr]]*100</f>
        <v>100</v>
      </c>
      <c r="T344" s="3" t="str">
        <f>+IF(OR(Tabla1[[#This Row],[frecuente/infrecuente]]="Frecuente",Tabla1[[#This Row],[Respuesta.rt]]=""),"",Tabla1[[#This Row],[Respuesta.rt]])</f>
        <v/>
      </c>
      <c r="U344" s="3">
        <f>1-Tabla1[[#This Row],[Respuesta.corr]]</f>
        <v>0</v>
      </c>
      <c r="V344" s="3" t="s">
        <v>144</v>
      </c>
      <c r="W344" s="3" t="s">
        <v>146</v>
      </c>
      <c r="X344" s="3" t="str">
        <f>+LEFT(Tabla1[[#This Row],[participant]],LEN(Tabla1[[#This Row],[participant]])-1)</f>
        <v>LMR11M</v>
      </c>
    </row>
    <row r="345" spans="1:24" x14ac:dyDescent="0.55000000000000004">
      <c r="A345" t="s">
        <v>55</v>
      </c>
      <c r="B345" t="s">
        <v>75</v>
      </c>
      <c r="C345" t="s">
        <v>15</v>
      </c>
      <c r="D345">
        <v>0.8</v>
      </c>
      <c r="E345">
        <v>0</v>
      </c>
      <c r="F345">
        <v>143</v>
      </c>
      <c r="G345">
        <v>143</v>
      </c>
      <c r="H345">
        <v>143</v>
      </c>
      <c r="I345" t="s">
        <v>15</v>
      </c>
      <c r="J345">
        <v>1</v>
      </c>
      <c r="L345" t="s">
        <v>57</v>
      </c>
      <c r="M345">
        <v>59.810667979371502</v>
      </c>
      <c r="N345" t="s">
        <v>58</v>
      </c>
      <c r="O345">
        <v>1</v>
      </c>
      <c r="P345" t="s">
        <v>59</v>
      </c>
      <c r="Q345" t="str">
        <f>+PROPER(IF(MID(Tabla1[[#This Row],[expName]],3,100)="Alegria","Alegría",MID(Tabla1[[#This Row],[expName]],3,100)))</f>
        <v>Alegría</v>
      </c>
      <c r="R345" s="3" t="str">
        <f>+IF(Tabla1[[#This Row],[correct_ans]]="None","Frecuente","Infrecuente")</f>
        <v>Frecuente</v>
      </c>
      <c r="S345" s="3">
        <f>+Tabla1[[#This Row],[Respuesta.corr]]*100</f>
        <v>100</v>
      </c>
      <c r="T345" s="3" t="str">
        <f>+IF(OR(Tabla1[[#This Row],[frecuente/infrecuente]]="Frecuente",Tabla1[[#This Row],[Respuesta.rt]]=""),"",Tabla1[[#This Row],[Respuesta.rt]])</f>
        <v/>
      </c>
      <c r="U345" s="3">
        <f>1-Tabla1[[#This Row],[Respuesta.corr]]</f>
        <v>0</v>
      </c>
      <c r="V345" s="3" t="s">
        <v>144</v>
      </c>
      <c r="W345" s="3" t="s">
        <v>146</v>
      </c>
      <c r="X345" s="3" t="str">
        <f>+LEFT(Tabla1[[#This Row],[participant]],LEN(Tabla1[[#This Row],[participant]])-1)</f>
        <v>LMR11M</v>
      </c>
    </row>
    <row r="346" spans="1:24" x14ac:dyDescent="0.55000000000000004">
      <c r="A346" t="s">
        <v>60</v>
      </c>
      <c r="B346" t="s">
        <v>73</v>
      </c>
      <c r="C346" t="s">
        <v>21</v>
      </c>
      <c r="D346">
        <v>1.3</v>
      </c>
      <c r="E346">
        <v>0</v>
      </c>
      <c r="F346">
        <v>144</v>
      </c>
      <c r="G346">
        <v>144</v>
      </c>
      <c r="H346">
        <v>144</v>
      </c>
      <c r="I346" t="s">
        <v>21</v>
      </c>
      <c r="J346">
        <v>1</v>
      </c>
      <c r="K346">
        <v>0.55658225622000002</v>
      </c>
      <c r="L346" t="s">
        <v>57</v>
      </c>
      <c r="M346">
        <v>59.810667979371502</v>
      </c>
      <c r="N346" t="s">
        <v>58</v>
      </c>
      <c r="O346">
        <v>1</v>
      </c>
      <c r="P346" t="s">
        <v>59</v>
      </c>
      <c r="Q346" t="str">
        <f>+PROPER(IF(MID(Tabla1[[#This Row],[expName]],3,100)="Alegria","Alegría",MID(Tabla1[[#This Row],[expName]],3,100)))</f>
        <v>Alegría</v>
      </c>
      <c r="R346" s="3" t="str">
        <f>+IF(Tabla1[[#This Row],[correct_ans]]="None","Frecuente","Infrecuente")</f>
        <v>Infrecuente</v>
      </c>
      <c r="S346" s="3">
        <f>+Tabla1[[#This Row],[Respuesta.corr]]*100</f>
        <v>100</v>
      </c>
      <c r="T346" s="3">
        <f>+IF(OR(Tabla1[[#This Row],[frecuente/infrecuente]]="Frecuente",Tabla1[[#This Row],[Respuesta.rt]]=""),"",Tabla1[[#This Row],[Respuesta.rt]])</f>
        <v>0.55658225622000002</v>
      </c>
      <c r="U346" s="3">
        <f>1-Tabla1[[#This Row],[Respuesta.corr]]</f>
        <v>0</v>
      </c>
      <c r="V346" s="3" t="s">
        <v>144</v>
      </c>
      <c r="W346" s="3" t="s">
        <v>146</v>
      </c>
      <c r="X346" s="3" t="str">
        <f>+LEFT(Tabla1[[#This Row],[participant]],LEN(Tabla1[[#This Row],[participant]])-1)</f>
        <v>LMR11M</v>
      </c>
    </row>
    <row r="347" spans="1:24" x14ac:dyDescent="0.55000000000000004">
      <c r="A347" t="s">
        <v>55</v>
      </c>
      <c r="B347" t="s">
        <v>77</v>
      </c>
      <c r="C347" t="s">
        <v>15</v>
      </c>
      <c r="D347">
        <v>0.8</v>
      </c>
      <c r="E347">
        <v>0</v>
      </c>
      <c r="F347">
        <v>145</v>
      </c>
      <c r="G347">
        <v>145</v>
      </c>
      <c r="H347">
        <v>145</v>
      </c>
      <c r="I347" t="s">
        <v>15</v>
      </c>
      <c r="J347">
        <v>1</v>
      </c>
      <c r="L347" t="s">
        <v>57</v>
      </c>
      <c r="M347">
        <v>59.810667979371502</v>
      </c>
      <c r="N347" t="s">
        <v>58</v>
      </c>
      <c r="O347">
        <v>1</v>
      </c>
      <c r="P347" t="s">
        <v>59</v>
      </c>
      <c r="Q347" t="str">
        <f>+PROPER(IF(MID(Tabla1[[#This Row],[expName]],3,100)="Alegria","Alegría",MID(Tabla1[[#This Row],[expName]],3,100)))</f>
        <v>Alegría</v>
      </c>
      <c r="R347" s="3" t="str">
        <f>+IF(Tabla1[[#This Row],[correct_ans]]="None","Frecuente","Infrecuente")</f>
        <v>Frecuente</v>
      </c>
      <c r="S347" s="3">
        <f>+Tabla1[[#This Row],[Respuesta.corr]]*100</f>
        <v>100</v>
      </c>
      <c r="T347" s="3" t="str">
        <f>+IF(OR(Tabla1[[#This Row],[frecuente/infrecuente]]="Frecuente",Tabla1[[#This Row],[Respuesta.rt]]=""),"",Tabla1[[#This Row],[Respuesta.rt]])</f>
        <v/>
      </c>
      <c r="U347" s="3">
        <f>1-Tabla1[[#This Row],[Respuesta.corr]]</f>
        <v>0</v>
      </c>
      <c r="V347" s="3" t="s">
        <v>144</v>
      </c>
      <c r="W347" s="3" t="s">
        <v>146</v>
      </c>
      <c r="X347" s="3" t="str">
        <f>+LEFT(Tabla1[[#This Row],[participant]],LEN(Tabla1[[#This Row],[participant]])-1)</f>
        <v>LMR11M</v>
      </c>
    </row>
    <row r="348" spans="1:24" x14ac:dyDescent="0.55000000000000004">
      <c r="A348" t="s">
        <v>55</v>
      </c>
      <c r="B348" t="s">
        <v>65</v>
      </c>
      <c r="C348" t="s">
        <v>15</v>
      </c>
      <c r="D348">
        <v>1.3</v>
      </c>
      <c r="E348">
        <v>0</v>
      </c>
      <c r="F348">
        <v>146</v>
      </c>
      <c r="G348">
        <v>146</v>
      </c>
      <c r="H348">
        <v>146</v>
      </c>
      <c r="I348" t="s">
        <v>15</v>
      </c>
      <c r="J348">
        <v>1</v>
      </c>
      <c r="L348" t="s">
        <v>57</v>
      </c>
      <c r="M348">
        <v>59.810667979371502</v>
      </c>
      <c r="N348" t="s">
        <v>58</v>
      </c>
      <c r="O348">
        <v>1</v>
      </c>
      <c r="P348" t="s">
        <v>59</v>
      </c>
      <c r="Q348" t="str">
        <f>+PROPER(IF(MID(Tabla1[[#This Row],[expName]],3,100)="Alegria","Alegría",MID(Tabla1[[#This Row],[expName]],3,100)))</f>
        <v>Alegría</v>
      </c>
      <c r="R348" s="3" t="str">
        <f>+IF(Tabla1[[#This Row],[correct_ans]]="None","Frecuente","Infrecuente")</f>
        <v>Frecuente</v>
      </c>
      <c r="S348" s="3">
        <f>+Tabla1[[#This Row],[Respuesta.corr]]*100</f>
        <v>100</v>
      </c>
      <c r="T348" s="3" t="str">
        <f>+IF(OR(Tabla1[[#This Row],[frecuente/infrecuente]]="Frecuente",Tabla1[[#This Row],[Respuesta.rt]]=""),"",Tabla1[[#This Row],[Respuesta.rt]])</f>
        <v/>
      </c>
      <c r="U348" s="3">
        <f>1-Tabla1[[#This Row],[Respuesta.corr]]</f>
        <v>0</v>
      </c>
      <c r="V348" s="3" t="s">
        <v>144</v>
      </c>
      <c r="W348" s="3" t="s">
        <v>146</v>
      </c>
      <c r="X348" s="3" t="str">
        <f>+LEFT(Tabla1[[#This Row],[participant]],LEN(Tabla1[[#This Row],[participant]])-1)</f>
        <v>LMR11M</v>
      </c>
    </row>
    <row r="349" spans="1:24" x14ac:dyDescent="0.55000000000000004">
      <c r="A349" t="s">
        <v>60</v>
      </c>
      <c r="B349" t="s">
        <v>61</v>
      </c>
      <c r="C349" t="s">
        <v>21</v>
      </c>
      <c r="D349">
        <v>0.8</v>
      </c>
      <c r="E349">
        <v>0</v>
      </c>
      <c r="F349">
        <v>147</v>
      </c>
      <c r="G349">
        <v>147</v>
      </c>
      <c r="H349">
        <v>147</v>
      </c>
      <c r="I349" t="s">
        <v>21</v>
      </c>
      <c r="J349">
        <v>1</v>
      </c>
      <c r="K349">
        <v>0.45488063525400002</v>
      </c>
      <c r="L349" t="s">
        <v>57</v>
      </c>
      <c r="M349">
        <v>59.810667979371502</v>
      </c>
      <c r="N349" t="s">
        <v>58</v>
      </c>
      <c r="O349">
        <v>1</v>
      </c>
      <c r="P349" t="s">
        <v>59</v>
      </c>
      <c r="Q349" t="str">
        <f>+PROPER(IF(MID(Tabla1[[#This Row],[expName]],3,100)="Alegria","Alegría",MID(Tabla1[[#This Row],[expName]],3,100)))</f>
        <v>Alegría</v>
      </c>
      <c r="R349" s="3" t="str">
        <f>+IF(Tabla1[[#This Row],[correct_ans]]="None","Frecuente","Infrecuente")</f>
        <v>Infrecuente</v>
      </c>
      <c r="S349" s="3">
        <f>+Tabla1[[#This Row],[Respuesta.corr]]*100</f>
        <v>100</v>
      </c>
      <c r="T349" s="3">
        <f>+IF(OR(Tabla1[[#This Row],[frecuente/infrecuente]]="Frecuente",Tabla1[[#This Row],[Respuesta.rt]]=""),"",Tabla1[[#This Row],[Respuesta.rt]])</f>
        <v>0.45488063525400002</v>
      </c>
      <c r="U349" s="3">
        <f>1-Tabla1[[#This Row],[Respuesta.corr]]</f>
        <v>0</v>
      </c>
      <c r="V349" s="3" t="s">
        <v>144</v>
      </c>
      <c r="W349" s="3" t="s">
        <v>146</v>
      </c>
      <c r="X349" s="3" t="str">
        <f>+LEFT(Tabla1[[#This Row],[participant]],LEN(Tabla1[[#This Row],[participant]])-1)</f>
        <v>LMR11M</v>
      </c>
    </row>
    <row r="350" spans="1:24" x14ac:dyDescent="0.55000000000000004">
      <c r="A350" t="s">
        <v>55</v>
      </c>
      <c r="B350" t="s">
        <v>30</v>
      </c>
      <c r="C350" t="s">
        <v>15</v>
      </c>
      <c r="D350">
        <v>0.8</v>
      </c>
      <c r="E350">
        <v>0</v>
      </c>
      <c r="F350">
        <v>148</v>
      </c>
      <c r="G350">
        <v>148</v>
      </c>
      <c r="H350">
        <v>148</v>
      </c>
      <c r="I350" t="s">
        <v>15</v>
      </c>
      <c r="J350">
        <v>1</v>
      </c>
      <c r="L350" t="s">
        <v>57</v>
      </c>
      <c r="M350">
        <v>59.810667979371502</v>
      </c>
      <c r="N350" t="s">
        <v>58</v>
      </c>
      <c r="O350">
        <v>1</v>
      </c>
      <c r="P350" t="s">
        <v>59</v>
      </c>
      <c r="Q350" t="str">
        <f>+PROPER(IF(MID(Tabla1[[#This Row],[expName]],3,100)="Alegria","Alegría",MID(Tabla1[[#This Row],[expName]],3,100)))</f>
        <v>Alegría</v>
      </c>
      <c r="R350" s="3" t="str">
        <f>+IF(Tabla1[[#This Row],[correct_ans]]="None","Frecuente","Infrecuente")</f>
        <v>Frecuente</v>
      </c>
      <c r="S350" s="3">
        <f>+Tabla1[[#This Row],[Respuesta.corr]]*100</f>
        <v>100</v>
      </c>
      <c r="T350" s="3" t="str">
        <f>+IF(OR(Tabla1[[#This Row],[frecuente/infrecuente]]="Frecuente",Tabla1[[#This Row],[Respuesta.rt]]=""),"",Tabla1[[#This Row],[Respuesta.rt]])</f>
        <v/>
      </c>
      <c r="U350" s="3">
        <f>1-Tabla1[[#This Row],[Respuesta.corr]]</f>
        <v>0</v>
      </c>
      <c r="V350" s="3" t="s">
        <v>144</v>
      </c>
      <c r="W350" s="3" t="s">
        <v>146</v>
      </c>
      <c r="X350" s="3" t="str">
        <f>+LEFT(Tabla1[[#This Row],[participant]],LEN(Tabla1[[#This Row],[participant]])-1)</f>
        <v>LMR11M</v>
      </c>
    </row>
    <row r="351" spans="1:24" x14ac:dyDescent="0.55000000000000004">
      <c r="A351" t="s">
        <v>60</v>
      </c>
      <c r="B351" t="s">
        <v>69</v>
      </c>
      <c r="C351" t="s">
        <v>21</v>
      </c>
      <c r="D351">
        <v>0.8</v>
      </c>
      <c r="E351">
        <v>0</v>
      </c>
      <c r="F351">
        <v>149</v>
      </c>
      <c r="G351">
        <v>149</v>
      </c>
      <c r="H351">
        <v>149</v>
      </c>
      <c r="I351" t="s">
        <v>21</v>
      </c>
      <c r="J351">
        <v>1</v>
      </c>
      <c r="K351">
        <v>0.72515052044799999</v>
      </c>
      <c r="L351" t="s">
        <v>57</v>
      </c>
      <c r="M351">
        <v>59.810667979371502</v>
      </c>
      <c r="N351" t="s">
        <v>58</v>
      </c>
      <c r="O351">
        <v>1</v>
      </c>
      <c r="P351" t="s">
        <v>59</v>
      </c>
      <c r="Q351" t="str">
        <f>+PROPER(IF(MID(Tabla1[[#This Row],[expName]],3,100)="Alegria","Alegría",MID(Tabla1[[#This Row],[expName]],3,100)))</f>
        <v>Alegría</v>
      </c>
      <c r="R351" s="3" t="str">
        <f>+IF(Tabla1[[#This Row],[correct_ans]]="None","Frecuente","Infrecuente")</f>
        <v>Infrecuente</v>
      </c>
      <c r="S351" s="3">
        <f>+Tabla1[[#This Row],[Respuesta.corr]]*100</f>
        <v>100</v>
      </c>
      <c r="T351" s="3">
        <f>+IF(OR(Tabla1[[#This Row],[frecuente/infrecuente]]="Frecuente",Tabla1[[#This Row],[Respuesta.rt]]=""),"",Tabla1[[#This Row],[Respuesta.rt]])</f>
        <v>0.72515052044799999</v>
      </c>
      <c r="U351" s="3">
        <f>1-Tabla1[[#This Row],[Respuesta.corr]]</f>
        <v>0</v>
      </c>
      <c r="V351" s="3" t="s">
        <v>144</v>
      </c>
      <c r="W351" s="3" t="s">
        <v>146</v>
      </c>
      <c r="X351" s="3" t="str">
        <f>+LEFT(Tabla1[[#This Row],[participant]],LEN(Tabla1[[#This Row],[participant]])-1)</f>
        <v>LMR11M</v>
      </c>
    </row>
    <row r="352" spans="1:24" x14ac:dyDescent="0.55000000000000004">
      <c r="A352" t="s">
        <v>55</v>
      </c>
      <c r="B352" t="s">
        <v>22</v>
      </c>
      <c r="C352" t="s">
        <v>15</v>
      </c>
      <c r="D352">
        <v>0.8</v>
      </c>
      <c r="E352">
        <v>0</v>
      </c>
      <c r="F352">
        <v>150</v>
      </c>
      <c r="G352">
        <v>150</v>
      </c>
      <c r="H352">
        <v>150</v>
      </c>
      <c r="I352" t="s">
        <v>15</v>
      </c>
      <c r="J352">
        <v>1</v>
      </c>
      <c r="L352" t="s">
        <v>57</v>
      </c>
      <c r="M352">
        <v>59.810667979371502</v>
      </c>
      <c r="N352" t="s">
        <v>58</v>
      </c>
      <c r="O352">
        <v>1</v>
      </c>
      <c r="P352" t="s">
        <v>59</v>
      </c>
      <c r="Q352" t="str">
        <f>+PROPER(IF(MID(Tabla1[[#This Row],[expName]],3,100)="Alegria","Alegría",MID(Tabla1[[#This Row],[expName]],3,100)))</f>
        <v>Alegría</v>
      </c>
      <c r="R352" s="3" t="str">
        <f>+IF(Tabla1[[#This Row],[correct_ans]]="None","Frecuente","Infrecuente")</f>
        <v>Frecuente</v>
      </c>
      <c r="S352" s="3">
        <f>+Tabla1[[#This Row],[Respuesta.corr]]*100</f>
        <v>100</v>
      </c>
      <c r="T352" s="3" t="str">
        <f>+IF(OR(Tabla1[[#This Row],[frecuente/infrecuente]]="Frecuente",Tabla1[[#This Row],[Respuesta.rt]]=""),"",Tabla1[[#This Row],[Respuesta.rt]])</f>
        <v/>
      </c>
      <c r="U352" s="3">
        <f>1-Tabla1[[#This Row],[Respuesta.corr]]</f>
        <v>0</v>
      </c>
      <c r="V352" s="3" t="s">
        <v>144</v>
      </c>
      <c r="W352" s="3" t="s">
        <v>146</v>
      </c>
      <c r="X352" s="3" t="str">
        <f>+LEFT(Tabla1[[#This Row],[participant]],LEN(Tabla1[[#This Row],[participant]])-1)</f>
        <v>LMR11M</v>
      </c>
    </row>
    <row r="353" spans="1:24" x14ac:dyDescent="0.55000000000000004">
      <c r="A353" t="s">
        <v>55</v>
      </c>
      <c r="B353" t="s">
        <v>22</v>
      </c>
      <c r="C353" t="s">
        <v>15</v>
      </c>
      <c r="D353">
        <v>1.3</v>
      </c>
      <c r="E353">
        <v>0</v>
      </c>
      <c r="F353">
        <v>151</v>
      </c>
      <c r="G353">
        <v>151</v>
      </c>
      <c r="H353">
        <v>151</v>
      </c>
      <c r="I353" t="s">
        <v>15</v>
      </c>
      <c r="J353">
        <v>1</v>
      </c>
      <c r="L353" t="s">
        <v>57</v>
      </c>
      <c r="M353">
        <v>59.810667979371502</v>
      </c>
      <c r="N353" t="s">
        <v>58</v>
      </c>
      <c r="O353">
        <v>1</v>
      </c>
      <c r="P353" t="s">
        <v>59</v>
      </c>
      <c r="Q353" t="str">
        <f>+PROPER(IF(MID(Tabla1[[#This Row],[expName]],3,100)="Alegria","Alegría",MID(Tabla1[[#This Row],[expName]],3,100)))</f>
        <v>Alegría</v>
      </c>
      <c r="R353" s="3" t="str">
        <f>+IF(Tabla1[[#This Row],[correct_ans]]="None","Frecuente","Infrecuente")</f>
        <v>Frecuente</v>
      </c>
      <c r="S353" s="3">
        <f>+Tabla1[[#This Row],[Respuesta.corr]]*100</f>
        <v>100</v>
      </c>
      <c r="T353" s="3" t="str">
        <f>+IF(OR(Tabla1[[#This Row],[frecuente/infrecuente]]="Frecuente",Tabla1[[#This Row],[Respuesta.rt]]=""),"",Tabla1[[#This Row],[Respuesta.rt]])</f>
        <v/>
      </c>
      <c r="U353" s="3">
        <f>1-Tabla1[[#This Row],[Respuesta.corr]]</f>
        <v>0</v>
      </c>
      <c r="V353" s="3" t="s">
        <v>144</v>
      </c>
      <c r="W353" s="3" t="s">
        <v>146</v>
      </c>
      <c r="X353" s="3" t="str">
        <f>+LEFT(Tabla1[[#This Row],[participant]],LEN(Tabla1[[#This Row],[participant]])-1)</f>
        <v>LMR11M</v>
      </c>
    </row>
    <row r="354" spans="1:24" x14ac:dyDescent="0.55000000000000004">
      <c r="A354" t="s">
        <v>55</v>
      </c>
      <c r="B354" t="s">
        <v>28</v>
      </c>
      <c r="C354" t="s">
        <v>15</v>
      </c>
      <c r="D354">
        <v>1.3</v>
      </c>
      <c r="E354">
        <v>0</v>
      </c>
      <c r="F354">
        <v>152</v>
      </c>
      <c r="G354">
        <v>152</v>
      </c>
      <c r="H354">
        <v>152</v>
      </c>
      <c r="I354" t="s">
        <v>15</v>
      </c>
      <c r="J354">
        <v>1</v>
      </c>
      <c r="L354" t="s">
        <v>57</v>
      </c>
      <c r="M354">
        <v>59.810667979371502</v>
      </c>
      <c r="N354" t="s">
        <v>58</v>
      </c>
      <c r="O354">
        <v>1</v>
      </c>
      <c r="P354" t="s">
        <v>59</v>
      </c>
      <c r="Q354" t="str">
        <f>+PROPER(IF(MID(Tabla1[[#This Row],[expName]],3,100)="Alegria","Alegría",MID(Tabla1[[#This Row],[expName]],3,100)))</f>
        <v>Alegría</v>
      </c>
      <c r="R354" s="3" t="str">
        <f>+IF(Tabla1[[#This Row],[correct_ans]]="None","Frecuente","Infrecuente")</f>
        <v>Frecuente</v>
      </c>
      <c r="S354" s="3">
        <f>+Tabla1[[#This Row],[Respuesta.corr]]*100</f>
        <v>100</v>
      </c>
      <c r="T354" s="3" t="str">
        <f>+IF(OR(Tabla1[[#This Row],[frecuente/infrecuente]]="Frecuente",Tabla1[[#This Row],[Respuesta.rt]]=""),"",Tabla1[[#This Row],[Respuesta.rt]])</f>
        <v/>
      </c>
      <c r="U354" s="3">
        <f>1-Tabla1[[#This Row],[Respuesta.corr]]</f>
        <v>0</v>
      </c>
      <c r="V354" s="3" t="s">
        <v>144</v>
      </c>
      <c r="W354" s="3" t="s">
        <v>146</v>
      </c>
      <c r="X354" s="3" t="str">
        <f>+LEFT(Tabla1[[#This Row],[participant]],LEN(Tabla1[[#This Row],[participant]])-1)</f>
        <v>LMR11M</v>
      </c>
    </row>
    <row r="355" spans="1:24" x14ac:dyDescent="0.55000000000000004">
      <c r="A355" t="s">
        <v>60</v>
      </c>
      <c r="B355" t="s">
        <v>79</v>
      </c>
      <c r="C355" t="s">
        <v>21</v>
      </c>
      <c r="D355">
        <v>1.3</v>
      </c>
      <c r="E355">
        <v>0</v>
      </c>
      <c r="F355">
        <v>153</v>
      </c>
      <c r="G355">
        <v>153</v>
      </c>
      <c r="H355">
        <v>153</v>
      </c>
      <c r="I355" t="s">
        <v>21</v>
      </c>
      <c r="J355">
        <v>1</v>
      </c>
      <c r="K355">
        <v>0.369246661197</v>
      </c>
      <c r="L355" t="s">
        <v>57</v>
      </c>
      <c r="M355">
        <v>59.810667979371502</v>
      </c>
      <c r="N355" t="s">
        <v>58</v>
      </c>
      <c r="O355">
        <v>1</v>
      </c>
      <c r="P355" t="s">
        <v>59</v>
      </c>
      <c r="Q355" t="str">
        <f>+PROPER(IF(MID(Tabla1[[#This Row],[expName]],3,100)="Alegria","Alegría",MID(Tabla1[[#This Row],[expName]],3,100)))</f>
        <v>Alegría</v>
      </c>
      <c r="R355" s="3" t="str">
        <f>+IF(Tabla1[[#This Row],[correct_ans]]="None","Frecuente","Infrecuente")</f>
        <v>Infrecuente</v>
      </c>
      <c r="S355" s="3">
        <f>+Tabla1[[#This Row],[Respuesta.corr]]*100</f>
        <v>100</v>
      </c>
      <c r="T355" s="3">
        <f>+IF(OR(Tabla1[[#This Row],[frecuente/infrecuente]]="Frecuente",Tabla1[[#This Row],[Respuesta.rt]]=""),"",Tabla1[[#This Row],[Respuesta.rt]])</f>
        <v>0.369246661197</v>
      </c>
      <c r="U355" s="3">
        <f>1-Tabla1[[#This Row],[Respuesta.corr]]</f>
        <v>0</v>
      </c>
      <c r="V355" s="3" t="s">
        <v>144</v>
      </c>
      <c r="W355" s="3" t="s">
        <v>146</v>
      </c>
      <c r="X355" s="3" t="str">
        <f>+LEFT(Tabla1[[#This Row],[participant]],LEN(Tabla1[[#This Row],[participant]])-1)</f>
        <v>LMR11M</v>
      </c>
    </row>
    <row r="356" spans="1:24" x14ac:dyDescent="0.55000000000000004">
      <c r="A356" t="s">
        <v>55</v>
      </c>
      <c r="B356" t="s">
        <v>77</v>
      </c>
      <c r="C356" t="s">
        <v>15</v>
      </c>
      <c r="D356">
        <v>1.3</v>
      </c>
      <c r="E356">
        <v>0</v>
      </c>
      <c r="F356">
        <v>154</v>
      </c>
      <c r="G356">
        <v>154</v>
      </c>
      <c r="H356">
        <v>154</v>
      </c>
      <c r="I356" t="s">
        <v>15</v>
      </c>
      <c r="J356">
        <v>1</v>
      </c>
      <c r="L356" t="s">
        <v>57</v>
      </c>
      <c r="M356">
        <v>59.810667979371502</v>
      </c>
      <c r="N356" t="s">
        <v>58</v>
      </c>
      <c r="O356">
        <v>1</v>
      </c>
      <c r="P356" t="s">
        <v>59</v>
      </c>
      <c r="Q356" t="str">
        <f>+PROPER(IF(MID(Tabla1[[#This Row],[expName]],3,100)="Alegria","Alegría",MID(Tabla1[[#This Row],[expName]],3,100)))</f>
        <v>Alegría</v>
      </c>
      <c r="R356" s="3" t="str">
        <f>+IF(Tabla1[[#This Row],[correct_ans]]="None","Frecuente","Infrecuente")</f>
        <v>Frecuente</v>
      </c>
      <c r="S356" s="3">
        <f>+Tabla1[[#This Row],[Respuesta.corr]]*100</f>
        <v>100</v>
      </c>
      <c r="T356" s="3" t="str">
        <f>+IF(OR(Tabla1[[#This Row],[frecuente/infrecuente]]="Frecuente",Tabla1[[#This Row],[Respuesta.rt]]=""),"",Tabla1[[#This Row],[Respuesta.rt]])</f>
        <v/>
      </c>
      <c r="U356" s="3">
        <f>1-Tabla1[[#This Row],[Respuesta.corr]]</f>
        <v>0</v>
      </c>
      <c r="V356" s="3" t="s">
        <v>144</v>
      </c>
      <c r="W356" s="3" t="s">
        <v>146</v>
      </c>
      <c r="X356" s="3" t="str">
        <f>+LEFT(Tabla1[[#This Row],[participant]],LEN(Tabla1[[#This Row],[participant]])-1)</f>
        <v>LMR11M</v>
      </c>
    </row>
    <row r="357" spans="1:24" x14ac:dyDescent="0.55000000000000004">
      <c r="A357" t="s">
        <v>60</v>
      </c>
      <c r="B357" t="s">
        <v>68</v>
      </c>
      <c r="C357" t="s">
        <v>21</v>
      </c>
      <c r="D357">
        <v>1.3</v>
      </c>
      <c r="E357">
        <v>0</v>
      </c>
      <c r="F357">
        <v>155</v>
      </c>
      <c r="G357">
        <v>155</v>
      </c>
      <c r="H357">
        <v>155</v>
      </c>
      <c r="I357" t="s">
        <v>21</v>
      </c>
      <c r="J357">
        <v>1</v>
      </c>
      <c r="K357">
        <v>0.955969083123</v>
      </c>
      <c r="L357" t="s">
        <v>57</v>
      </c>
      <c r="M357">
        <v>59.810667979371502</v>
      </c>
      <c r="N357" t="s">
        <v>58</v>
      </c>
      <c r="O357">
        <v>1</v>
      </c>
      <c r="P357" t="s">
        <v>59</v>
      </c>
      <c r="Q357" t="str">
        <f>+PROPER(IF(MID(Tabla1[[#This Row],[expName]],3,100)="Alegria","Alegría",MID(Tabla1[[#This Row],[expName]],3,100)))</f>
        <v>Alegría</v>
      </c>
      <c r="R357" s="3" t="str">
        <f>+IF(Tabla1[[#This Row],[correct_ans]]="None","Frecuente","Infrecuente")</f>
        <v>Infrecuente</v>
      </c>
      <c r="S357" s="3">
        <f>+Tabla1[[#This Row],[Respuesta.corr]]*100</f>
        <v>100</v>
      </c>
      <c r="T357" s="3">
        <f>+IF(OR(Tabla1[[#This Row],[frecuente/infrecuente]]="Frecuente",Tabla1[[#This Row],[Respuesta.rt]]=""),"",Tabla1[[#This Row],[Respuesta.rt]])</f>
        <v>0.955969083123</v>
      </c>
      <c r="U357" s="3">
        <f>1-Tabla1[[#This Row],[Respuesta.corr]]</f>
        <v>0</v>
      </c>
      <c r="V357" s="3" t="s">
        <v>144</v>
      </c>
      <c r="W357" s="3" t="s">
        <v>146</v>
      </c>
      <c r="X357" s="3" t="str">
        <f>+LEFT(Tabla1[[#This Row],[participant]],LEN(Tabla1[[#This Row],[participant]])-1)</f>
        <v>LMR11M</v>
      </c>
    </row>
    <row r="358" spans="1:24" x14ac:dyDescent="0.55000000000000004">
      <c r="A358" t="s">
        <v>55</v>
      </c>
      <c r="B358" t="s">
        <v>28</v>
      </c>
      <c r="C358" t="s">
        <v>15</v>
      </c>
      <c r="D358">
        <v>1.3</v>
      </c>
      <c r="E358">
        <v>0</v>
      </c>
      <c r="F358">
        <v>156</v>
      </c>
      <c r="G358">
        <v>156</v>
      </c>
      <c r="H358">
        <v>156</v>
      </c>
      <c r="I358" t="s">
        <v>15</v>
      </c>
      <c r="J358">
        <v>1</v>
      </c>
      <c r="L358" t="s">
        <v>57</v>
      </c>
      <c r="M358">
        <v>59.810667979371502</v>
      </c>
      <c r="N358" t="s">
        <v>58</v>
      </c>
      <c r="O358">
        <v>1</v>
      </c>
      <c r="P358" t="s">
        <v>59</v>
      </c>
      <c r="Q358" t="str">
        <f>+PROPER(IF(MID(Tabla1[[#This Row],[expName]],3,100)="Alegria","Alegría",MID(Tabla1[[#This Row],[expName]],3,100)))</f>
        <v>Alegría</v>
      </c>
      <c r="R358" s="3" t="str">
        <f>+IF(Tabla1[[#This Row],[correct_ans]]="None","Frecuente","Infrecuente")</f>
        <v>Frecuente</v>
      </c>
      <c r="S358" s="3">
        <f>+Tabla1[[#This Row],[Respuesta.corr]]*100</f>
        <v>100</v>
      </c>
      <c r="T358" s="3" t="str">
        <f>+IF(OR(Tabla1[[#This Row],[frecuente/infrecuente]]="Frecuente",Tabla1[[#This Row],[Respuesta.rt]]=""),"",Tabla1[[#This Row],[Respuesta.rt]])</f>
        <v/>
      </c>
      <c r="U358" s="3">
        <f>1-Tabla1[[#This Row],[Respuesta.corr]]</f>
        <v>0</v>
      </c>
      <c r="V358" s="3" t="s">
        <v>144</v>
      </c>
      <c r="W358" s="3" t="s">
        <v>146</v>
      </c>
      <c r="X358" s="3" t="str">
        <f>+LEFT(Tabla1[[#This Row],[participant]],LEN(Tabla1[[#This Row],[participant]])-1)</f>
        <v>LMR11M</v>
      </c>
    </row>
    <row r="359" spans="1:24" x14ac:dyDescent="0.55000000000000004">
      <c r="A359" t="s">
        <v>55</v>
      </c>
      <c r="B359" t="s">
        <v>63</v>
      </c>
      <c r="C359" t="s">
        <v>15</v>
      </c>
      <c r="D359">
        <v>1.3</v>
      </c>
      <c r="E359">
        <v>0</v>
      </c>
      <c r="F359">
        <v>157</v>
      </c>
      <c r="G359">
        <v>157</v>
      </c>
      <c r="H359">
        <v>157</v>
      </c>
      <c r="I359" t="s">
        <v>15</v>
      </c>
      <c r="J359">
        <v>1</v>
      </c>
      <c r="L359" t="s">
        <v>57</v>
      </c>
      <c r="M359">
        <v>59.810667979371502</v>
      </c>
      <c r="N359" t="s">
        <v>58</v>
      </c>
      <c r="O359">
        <v>1</v>
      </c>
      <c r="P359" t="s">
        <v>59</v>
      </c>
      <c r="Q359" t="str">
        <f>+PROPER(IF(MID(Tabla1[[#This Row],[expName]],3,100)="Alegria","Alegría",MID(Tabla1[[#This Row],[expName]],3,100)))</f>
        <v>Alegría</v>
      </c>
      <c r="R359" s="3" t="str">
        <f>+IF(Tabla1[[#This Row],[correct_ans]]="None","Frecuente","Infrecuente")</f>
        <v>Frecuente</v>
      </c>
      <c r="S359" s="3">
        <f>+Tabla1[[#This Row],[Respuesta.corr]]*100</f>
        <v>100</v>
      </c>
      <c r="T359" s="3" t="str">
        <f>+IF(OR(Tabla1[[#This Row],[frecuente/infrecuente]]="Frecuente",Tabla1[[#This Row],[Respuesta.rt]]=""),"",Tabla1[[#This Row],[Respuesta.rt]])</f>
        <v/>
      </c>
      <c r="U359" s="3">
        <f>1-Tabla1[[#This Row],[Respuesta.corr]]</f>
        <v>0</v>
      </c>
      <c r="V359" s="3" t="s">
        <v>144</v>
      </c>
      <c r="W359" s="3" t="s">
        <v>146</v>
      </c>
      <c r="X359" s="3" t="str">
        <f>+LEFT(Tabla1[[#This Row],[participant]],LEN(Tabla1[[#This Row],[participant]])-1)</f>
        <v>LMR11M</v>
      </c>
    </row>
    <row r="360" spans="1:24" x14ac:dyDescent="0.55000000000000004">
      <c r="A360" t="s">
        <v>55</v>
      </c>
      <c r="B360" t="s">
        <v>28</v>
      </c>
      <c r="C360" t="s">
        <v>15</v>
      </c>
      <c r="D360">
        <v>1.3</v>
      </c>
      <c r="E360">
        <v>0</v>
      </c>
      <c r="F360">
        <v>158</v>
      </c>
      <c r="G360">
        <v>158</v>
      </c>
      <c r="H360">
        <v>158</v>
      </c>
      <c r="I360" t="s">
        <v>15</v>
      </c>
      <c r="J360">
        <v>1</v>
      </c>
      <c r="L360" t="s">
        <v>57</v>
      </c>
      <c r="M360">
        <v>59.810667979371502</v>
      </c>
      <c r="N360" t="s">
        <v>58</v>
      </c>
      <c r="O360">
        <v>1</v>
      </c>
      <c r="P360" t="s">
        <v>59</v>
      </c>
      <c r="Q360" t="str">
        <f>+PROPER(IF(MID(Tabla1[[#This Row],[expName]],3,100)="Alegria","Alegría",MID(Tabla1[[#This Row],[expName]],3,100)))</f>
        <v>Alegría</v>
      </c>
      <c r="R360" s="3" t="str">
        <f>+IF(Tabla1[[#This Row],[correct_ans]]="None","Frecuente","Infrecuente")</f>
        <v>Frecuente</v>
      </c>
      <c r="S360" s="3">
        <f>+Tabla1[[#This Row],[Respuesta.corr]]*100</f>
        <v>100</v>
      </c>
      <c r="T360" s="3" t="str">
        <f>+IF(OR(Tabla1[[#This Row],[frecuente/infrecuente]]="Frecuente",Tabla1[[#This Row],[Respuesta.rt]]=""),"",Tabla1[[#This Row],[Respuesta.rt]])</f>
        <v/>
      </c>
      <c r="U360" s="3">
        <f>1-Tabla1[[#This Row],[Respuesta.corr]]</f>
        <v>0</v>
      </c>
      <c r="V360" s="3" t="s">
        <v>144</v>
      </c>
      <c r="W360" s="3" t="s">
        <v>146</v>
      </c>
      <c r="X360" s="3" t="str">
        <f>+LEFT(Tabla1[[#This Row],[participant]],LEN(Tabla1[[#This Row],[participant]])-1)</f>
        <v>LMR11M</v>
      </c>
    </row>
    <row r="361" spans="1:24" x14ac:dyDescent="0.55000000000000004">
      <c r="A361" t="s">
        <v>60</v>
      </c>
      <c r="B361" t="s">
        <v>61</v>
      </c>
      <c r="C361" t="s">
        <v>21</v>
      </c>
      <c r="D361">
        <v>1.3</v>
      </c>
      <c r="E361">
        <v>0</v>
      </c>
      <c r="F361">
        <v>159</v>
      </c>
      <c r="G361">
        <v>159</v>
      </c>
      <c r="H361">
        <v>159</v>
      </c>
      <c r="I361" t="s">
        <v>21</v>
      </c>
      <c r="J361">
        <v>1</v>
      </c>
      <c r="K361">
        <v>0.404754739255</v>
      </c>
      <c r="L361" t="s">
        <v>57</v>
      </c>
      <c r="M361">
        <v>59.810667979371502</v>
      </c>
      <c r="N361" t="s">
        <v>58</v>
      </c>
      <c r="O361">
        <v>1</v>
      </c>
      <c r="P361" t="s">
        <v>59</v>
      </c>
      <c r="Q361" t="str">
        <f>+PROPER(IF(MID(Tabla1[[#This Row],[expName]],3,100)="Alegria","Alegría",MID(Tabla1[[#This Row],[expName]],3,100)))</f>
        <v>Alegría</v>
      </c>
      <c r="R361" s="3" t="str">
        <f>+IF(Tabla1[[#This Row],[correct_ans]]="None","Frecuente","Infrecuente")</f>
        <v>Infrecuente</v>
      </c>
      <c r="S361" s="3">
        <f>+Tabla1[[#This Row],[Respuesta.corr]]*100</f>
        <v>100</v>
      </c>
      <c r="T361" s="3">
        <f>+IF(OR(Tabla1[[#This Row],[frecuente/infrecuente]]="Frecuente",Tabla1[[#This Row],[Respuesta.rt]]=""),"",Tabla1[[#This Row],[Respuesta.rt]])</f>
        <v>0.404754739255</v>
      </c>
      <c r="U361" s="3">
        <f>1-Tabla1[[#This Row],[Respuesta.corr]]</f>
        <v>0</v>
      </c>
      <c r="V361" s="3" t="s">
        <v>144</v>
      </c>
      <c r="W361" s="3" t="s">
        <v>146</v>
      </c>
      <c r="X361" s="3" t="str">
        <f>+LEFT(Tabla1[[#This Row],[participant]],LEN(Tabla1[[#This Row],[participant]])-1)</f>
        <v>LMR11M</v>
      </c>
    </row>
    <row r="362" spans="1:24" x14ac:dyDescent="0.55000000000000004">
      <c r="A362" t="s">
        <v>55</v>
      </c>
      <c r="B362" t="s">
        <v>34</v>
      </c>
      <c r="C362" t="s">
        <v>15</v>
      </c>
      <c r="D362">
        <v>0.8</v>
      </c>
      <c r="E362">
        <v>0</v>
      </c>
      <c r="F362">
        <v>160</v>
      </c>
      <c r="G362">
        <v>160</v>
      </c>
      <c r="H362">
        <v>160</v>
      </c>
      <c r="I362" t="s">
        <v>15</v>
      </c>
      <c r="J362">
        <v>1</v>
      </c>
      <c r="L362" t="s">
        <v>57</v>
      </c>
      <c r="M362">
        <v>59.810667979371502</v>
      </c>
      <c r="N362" t="s">
        <v>58</v>
      </c>
      <c r="O362">
        <v>1</v>
      </c>
      <c r="P362" t="s">
        <v>59</v>
      </c>
      <c r="Q362" t="str">
        <f>+PROPER(IF(MID(Tabla1[[#This Row],[expName]],3,100)="Alegria","Alegría",MID(Tabla1[[#This Row],[expName]],3,100)))</f>
        <v>Alegría</v>
      </c>
      <c r="R362" s="3" t="str">
        <f>+IF(Tabla1[[#This Row],[correct_ans]]="None","Frecuente","Infrecuente")</f>
        <v>Frecuente</v>
      </c>
      <c r="S362" s="3">
        <f>+Tabla1[[#This Row],[Respuesta.corr]]*100</f>
        <v>100</v>
      </c>
      <c r="T362" s="3" t="str">
        <f>+IF(OR(Tabla1[[#This Row],[frecuente/infrecuente]]="Frecuente",Tabla1[[#This Row],[Respuesta.rt]]=""),"",Tabla1[[#This Row],[Respuesta.rt]])</f>
        <v/>
      </c>
      <c r="U362" s="3">
        <f>1-Tabla1[[#This Row],[Respuesta.corr]]</f>
        <v>0</v>
      </c>
      <c r="V362" s="3" t="s">
        <v>144</v>
      </c>
      <c r="W362" s="3" t="s">
        <v>146</v>
      </c>
      <c r="X362" s="3" t="str">
        <f>+LEFT(Tabla1[[#This Row],[participant]],LEN(Tabla1[[#This Row],[participant]])-1)</f>
        <v>LMR11M</v>
      </c>
    </row>
    <row r="363" spans="1:24" x14ac:dyDescent="0.55000000000000004">
      <c r="A363" t="s">
        <v>60</v>
      </c>
      <c r="B363" t="s">
        <v>80</v>
      </c>
      <c r="C363" t="s">
        <v>21</v>
      </c>
      <c r="D363">
        <v>1.3</v>
      </c>
      <c r="E363">
        <v>0</v>
      </c>
      <c r="F363">
        <v>161</v>
      </c>
      <c r="G363">
        <v>161</v>
      </c>
      <c r="H363">
        <v>161</v>
      </c>
      <c r="I363" t="s">
        <v>21</v>
      </c>
      <c r="J363">
        <v>1</v>
      </c>
      <c r="K363">
        <v>0.74240908771799996</v>
      </c>
      <c r="L363" t="s">
        <v>57</v>
      </c>
      <c r="M363">
        <v>59.810667979371502</v>
      </c>
      <c r="N363" t="s">
        <v>58</v>
      </c>
      <c r="O363">
        <v>1</v>
      </c>
      <c r="P363" t="s">
        <v>59</v>
      </c>
      <c r="Q363" t="str">
        <f>+PROPER(IF(MID(Tabla1[[#This Row],[expName]],3,100)="Alegria","Alegría",MID(Tabla1[[#This Row],[expName]],3,100)))</f>
        <v>Alegría</v>
      </c>
      <c r="R363" s="3" t="str">
        <f>+IF(Tabla1[[#This Row],[correct_ans]]="None","Frecuente","Infrecuente")</f>
        <v>Infrecuente</v>
      </c>
      <c r="S363" s="3">
        <f>+Tabla1[[#This Row],[Respuesta.corr]]*100</f>
        <v>100</v>
      </c>
      <c r="T363" s="3">
        <f>+IF(OR(Tabla1[[#This Row],[frecuente/infrecuente]]="Frecuente",Tabla1[[#This Row],[Respuesta.rt]]=""),"",Tabla1[[#This Row],[Respuesta.rt]])</f>
        <v>0.74240908771799996</v>
      </c>
      <c r="U363" s="3">
        <f>1-Tabla1[[#This Row],[Respuesta.corr]]</f>
        <v>0</v>
      </c>
      <c r="V363" s="3" t="s">
        <v>144</v>
      </c>
      <c r="W363" s="3" t="s">
        <v>146</v>
      </c>
      <c r="X363" s="3" t="str">
        <f>+LEFT(Tabla1[[#This Row],[participant]],LEN(Tabla1[[#This Row],[participant]])-1)</f>
        <v>LMR11M</v>
      </c>
    </row>
    <row r="364" spans="1:24" x14ac:dyDescent="0.55000000000000004">
      <c r="A364" t="s">
        <v>55</v>
      </c>
      <c r="B364" t="s">
        <v>23</v>
      </c>
      <c r="C364" t="s">
        <v>15</v>
      </c>
      <c r="D364">
        <v>1.3</v>
      </c>
      <c r="E364">
        <v>0</v>
      </c>
      <c r="F364">
        <v>162</v>
      </c>
      <c r="G364">
        <v>162</v>
      </c>
      <c r="H364">
        <v>162</v>
      </c>
      <c r="I364" t="s">
        <v>15</v>
      </c>
      <c r="J364">
        <v>1</v>
      </c>
      <c r="L364" t="s">
        <v>57</v>
      </c>
      <c r="M364">
        <v>59.810667979371502</v>
      </c>
      <c r="N364" t="s">
        <v>58</v>
      </c>
      <c r="O364">
        <v>1</v>
      </c>
      <c r="P364" t="s">
        <v>59</v>
      </c>
      <c r="Q364" t="str">
        <f>+PROPER(IF(MID(Tabla1[[#This Row],[expName]],3,100)="Alegria","Alegría",MID(Tabla1[[#This Row],[expName]],3,100)))</f>
        <v>Alegría</v>
      </c>
      <c r="R364" s="3" t="str">
        <f>+IF(Tabla1[[#This Row],[correct_ans]]="None","Frecuente","Infrecuente")</f>
        <v>Frecuente</v>
      </c>
      <c r="S364" s="3">
        <f>+Tabla1[[#This Row],[Respuesta.corr]]*100</f>
        <v>100</v>
      </c>
      <c r="T364" s="3" t="str">
        <f>+IF(OR(Tabla1[[#This Row],[frecuente/infrecuente]]="Frecuente",Tabla1[[#This Row],[Respuesta.rt]]=""),"",Tabla1[[#This Row],[Respuesta.rt]])</f>
        <v/>
      </c>
      <c r="U364" s="3">
        <f>1-Tabla1[[#This Row],[Respuesta.corr]]</f>
        <v>0</v>
      </c>
      <c r="V364" s="3" t="s">
        <v>144</v>
      </c>
      <c r="W364" s="3" t="s">
        <v>146</v>
      </c>
      <c r="X364" s="3" t="str">
        <f>+LEFT(Tabla1[[#This Row],[participant]],LEN(Tabla1[[#This Row],[participant]])-1)</f>
        <v>LMR11M</v>
      </c>
    </row>
    <row r="365" spans="1:24" x14ac:dyDescent="0.55000000000000004">
      <c r="A365" t="s">
        <v>55</v>
      </c>
      <c r="B365" t="s">
        <v>67</v>
      </c>
      <c r="C365" t="s">
        <v>15</v>
      </c>
      <c r="D365">
        <v>1.3</v>
      </c>
      <c r="E365">
        <v>0</v>
      </c>
      <c r="F365">
        <v>163</v>
      </c>
      <c r="G365">
        <v>163</v>
      </c>
      <c r="H365">
        <v>163</v>
      </c>
      <c r="I365" t="s">
        <v>15</v>
      </c>
      <c r="J365">
        <v>1</v>
      </c>
      <c r="L365" t="s">
        <v>57</v>
      </c>
      <c r="M365">
        <v>59.810667979371502</v>
      </c>
      <c r="N365" t="s">
        <v>58</v>
      </c>
      <c r="O365">
        <v>1</v>
      </c>
      <c r="P365" t="s">
        <v>59</v>
      </c>
      <c r="Q365" t="str">
        <f>+PROPER(IF(MID(Tabla1[[#This Row],[expName]],3,100)="Alegria","Alegría",MID(Tabla1[[#This Row],[expName]],3,100)))</f>
        <v>Alegría</v>
      </c>
      <c r="R365" s="3" t="str">
        <f>+IF(Tabla1[[#This Row],[correct_ans]]="None","Frecuente","Infrecuente")</f>
        <v>Frecuente</v>
      </c>
      <c r="S365" s="3">
        <f>+Tabla1[[#This Row],[Respuesta.corr]]*100</f>
        <v>100</v>
      </c>
      <c r="T365" s="3" t="str">
        <f>+IF(OR(Tabla1[[#This Row],[frecuente/infrecuente]]="Frecuente",Tabla1[[#This Row],[Respuesta.rt]]=""),"",Tabla1[[#This Row],[Respuesta.rt]])</f>
        <v/>
      </c>
      <c r="U365" s="3">
        <f>1-Tabla1[[#This Row],[Respuesta.corr]]</f>
        <v>0</v>
      </c>
      <c r="V365" s="3" t="s">
        <v>144</v>
      </c>
      <c r="W365" s="3" t="s">
        <v>146</v>
      </c>
      <c r="X365" s="3" t="str">
        <f>+LEFT(Tabla1[[#This Row],[participant]],LEN(Tabla1[[#This Row],[participant]])-1)</f>
        <v>LMR11M</v>
      </c>
    </row>
    <row r="366" spans="1:24" x14ac:dyDescent="0.55000000000000004">
      <c r="A366" t="s">
        <v>60</v>
      </c>
      <c r="B366" t="s">
        <v>79</v>
      </c>
      <c r="C366" t="s">
        <v>21</v>
      </c>
      <c r="D366">
        <v>1.3</v>
      </c>
      <c r="E366">
        <v>0</v>
      </c>
      <c r="F366">
        <v>164</v>
      </c>
      <c r="G366">
        <v>164</v>
      </c>
      <c r="H366">
        <v>164</v>
      </c>
      <c r="I366" t="s">
        <v>21</v>
      </c>
      <c r="J366">
        <v>1</v>
      </c>
      <c r="K366">
        <v>0.50468239700399997</v>
      </c>
      <c r="L366" t="s">
        <v>57</v>
      </c>
      <c r="M366">
        <v>59.810667979371502</v>
      </c>
      <c r="N366" t="s">
        <v>58</v>
      </c>
      <c r="O366">
        <v>1</v>
      </c>
      <c r="P366" t="s">
        <v>59</v>
      </c>
      <c r="Q366" t="str">
        <f>+PROPER(IF(MID(Tabla1[[#This Row],[expName]],3,100)="Alegria","Alegría",MID(Tabla1[[#This Row],[expName]],3,100)))</f>
        <v>Alegría</v>
      </c>
      <c r="R366" s="3" t="str">
        <f>+IF(Tabla1[[#This Row],[correct_ans]]="None","Frecuente","Infrecuente")</f>
        <v>Infrecuente</v>
      </c>
      <c r="S366" s="3">
        <f>+Tabla1[[#This Row],[Respuesta.corr]]*100</f>
        <v>100</v>
      </c>
      <c r="T366" s="3">
        <f>+IF(OR(Tabla1[[#This Row],[frecuente/infrecuente]]="Frecuente",Tabla1[[#This Row],[Respuesta.rt]]=""),"",Tabla1[[#This Row],[Respuesta.rt]])</f>
        <v>0.50468239700399997</v>
      </c>
      <c r="U366" s="3">
        <f>1-Tabla1[[#This Row],[Respuesta.corr]]</f>
        <v>0</v>
      </c>
      <c r="V366" s="3" t="s">
        <v>144</v>
      </c>
      <c r="W366" s="3" t="s">
        <v>146</v>
      </c>
      <c r="X366" s="3" t="str">
        <f>+LEFT(Tabla1[[#This Row],[participant]],LEN(Tabla1[[#This Row],[participant]])-1)</f>
        <v>LMR11M</v>
      </c>
    </row>
    <row r="367" spans="1:24" x14ac:dyDescent="0.55000000000000004">
      <c r="A367" t="s">
        <v>55</v>
      </c>
      <c r="B367" t="s">
        <v>25</v>
      </c>
      <c r="C367" t="s">
        <v>15</v>
      </c>
      <c r="D367">
        <v>1.3</v>
      </c>
      <c r="E367">
        <v>0</v>
      </c>
      <c r="F367">
        <v>165</v>
      </c>
      <c r="G367">
        <v>165</v>
      </c>
      <c r="H367">
        <v>165</v>
      </c>
      <c r="I367" t="s">
        <v>15</v>
      </c>
      <c r="J367">
        <v>1</v>
      </c>
      <c r="L367" t="s">
        <v>57</v>
      </c>
      <c r="M367">
        <v>59.810667979371502</v>
      </c>
      <c r="N367" t="s">
        <v>58</v>
      </c>
      <c r="O367">
        <v>1</v>
      </c>
      <c r="P367" t="s">
        <v>59</v>
      </c>
      <c r="Q367" t="str">
        <f>+PROPER(IF(MID(Tabla1[[#This Row],[expName]],3,100)="Alegria","Alegría",MID(Tabla1[[#This Row],[expName]],3,100)))</f>
        <v>Alegría</v>
      </c>
      <c r="R367" s="3" t="str">
        <f>+IF(Tabla1[[#This Row],[correct_ans]]="None","Frecuente","Infrecuente")</f>
        <v>Frecuente</v>
      </c>
      <c r="S367" s="3">
        <f>+Tabla1[[#This Row],[Respuesta.corr]]*100</f>
        <v>100</v>
      </c>
      <c r="T367" s="3" t="str">
        <f>+IF(OR(Tabla1[[#This Row],[frecuente/infrecuente]]="Frecuente",Tabla1[[#This Row],[Respuesta.rt]]=""),"",Tabla1[[#This Row],[Respuesta.rt]])</f>
        <v/>
      </c>
      <c r="U367" s="3">
        <f>1-Tabla1[[#This Row],[Respuesta.corr]]</f>
        <v>0</v>
      </c>
      <c r="V367" s="3" t="s">
        <v>144</v>
      </c>
      <c r="W367" s="3" t="s">
        <v>146</v>
      </c>
      <c r="X367" s="3" t="str">
        <f>+LEFT(Tabla1[[#This Row],[participant]],LEN(Tabla1[[#This Row],[participant]])-1)</f>
        <v>LMR11M</v>
      </c>
    </row>
    <row r="368" spans="1:24" x14ac:dyDescent="0.55000000000000004">
      <c r="A368" t="s">
        <v>55</v>
      </c>
      <c r="B368" t="s">
        <v>65</v>
      </c>
      <c r="C368" t="s">
        <v>15</v>
      </c>
      <c r="D368">
        <v>0.8</v>
      </c>
      <c r="E368">
        <v>0</v>
      </c>
      <c r="F368">
        <v>166</v>
      </c>
      <c r="G368">
        <v>166</v>
      </c>
      <c r="H368">
        <v>166</v>
      </c>
      <c r="I368" t="s">
        <v>15</v>
      </c>
      <c r="J368">
        <v>1</v>
      </c>
      <c r="L368" t="s">
        <v>57</v>
      </c>
      <c r="M368">
        <v>59.810667979371502</v>
      </c>
      <c r="N368" t="s">
        <v>58</v>
      </c>
      <c r="O368">
        <v>1</v>
      </c>
      <c r="P368" t="s">
        <v>59</v>
      </c>
      <c r="Q368" t="str">
        <f>+PROPER(IF(MID(Tabla1[[#This Row],[expName]],3,100)="Alegria","Alegría",MID(Tabla1[[#This Row],[expName]],3,100)))</f>
        <v>Alegría</v>
      </c>
      <c r="R368" s="3" t="str">
        <f>+IF(Tabla1[[#This Row],[correct_ans]]="None","Frecuente","Infrecuente")</f>
        <v>Frecuente</v>
      </c>
      <c r="S368" s="3">
        <f>+Tabla1[[#This Row],[Respuesta.corr]]*100</f>
        <v>100</v>
      </c>
      <c r="T368" s="3" t="str">
        <f>+IF(OR(Tabla1[[#This Row],[frecuente/infrecuente]]="Frecuente",Tabla1[[#This Row],[Respuesta.rt]]=""),"",Tabla1[[#This Row],[Respuesta.rt]])</f>
        <v/>
      </c>
      <c r="U368" s="3">
        <f>1-Tabla1[[#This Row],[Respuesta.corr]]</f>
        <v>0</v>
      </c>
      <c r="V368" s="3" t="s">
        <v>144</v>
      </c>
      <c r="W368" s="3" t="s">
        <v>146</v>
      </c>
      <c r="X368" s="3" t="str">
        <f>+LEFT(Tabla1[[#This Row],[participant]],LEN(Tabla1[[#This Row],[participant]])-1)</f>
        <v>LMR11M</v>
      </c>
    </row>
    <row r="369" spans="1:24" x14ac:dyDescent="0.55000000000000004">
      <c r="A369" t="s">
        <v>55</v>
      </c>
      <c r="B369" t="s">
        <v>63</v>
      </c>
      <c r="C369" t="s">
        <v>15</v>
      </c>
      <c r="D369">
        <v>1.3</v>
      </c>
      <c r="E369">
        <v>0</v>
      </c>
      <c r="F369">
        <v>167</v>
      </c>
      <c r="G369">
        <v>167</v>
      </c>
      <c r="H369">
        <v>167</v>
      </c>
      <c r="I369" t="s">
        <v>15</v>
      </c>
      <c r="J369">
        <v>1</v>
      </c>
      <c r="L369" t="s">
        <v>57</v>
      </c>
      <c r="M369">
        <v>59.810667979371502</v>
      </c>
      <c r="N369" t="s">
        <v>58</v>
      </c>
      <c r="O369">
        <v>1</v>
      </c>
      <c r="P369" t="s">
        <v>59</v>
      </c>
      <c r="Q369" t="str">
        <f>+PROPER(IF(MID(Tabla1[[#This Row],[expName]],3,100)="Alegria","Alegría",MID(Tabla1[[#This Row],[expName]],3,100)))</f>
        <v>Alegría</v>
      </c>
      <c r="R369" s="3" t="str">
        <f>+IF(Tabla1[[#This Row],[correct_ans]]="None","Frecuente","Infrecuente")</f>
        <v>Frecuente</v>
      </c>
      <c r="S369" s="3">
        <f>+Tabla1[[#This Row],[Respuesta.corr]]*100</f>
        <v>100</v>
      </c>
      <c r="T369" s="3" t="str">
        <f>+IF(OR(Tabla1[[#This Row],[frecuente/infrecuente]]="Frecuente",Tabla1[[#This Row],[Respuesta.rt]]=""),"",Tabla1[[#This Row],[Respuesta.rt]])</f>
        <v/>
      </c>
      <c r="U369" s="3">
        <f>1-Tabla1[[#This Row],[Respuesta.corr]]</f>
        <v>0</v>
      </c>
      <c r="V369" s="3" t="s">
        <v>144</v>
      </c>
      <c r="W369" s="3" t="s">
        <v>146</v>
      </c>
      <c r="X369" s="3" t="str">
        <f>+LEFT(Tabla1[[#This Row],[participant]],LEN(Tabla1[[#This Row],[participant]])-1)</f>
        <v>LMR11M</v>
      </c>
    </row>
    <row r="370" spans="1:24" x14ac:dyDescent="0.55000000000000004">
      <c r="A370" t="s">
        <v>60</v>
      </c>
      <c r="B370" t="s">
        <v>82</v>
      </c>
      <c r="C370" t="s">
        <v>21</v>
      </c>
      <c r="D370">
        <v>0.8</v>
      </c>
      <c r="E370">
        <v>0</v>
      </c>
      <c r="F370">
        <v>168</v>
      </c>
      <c r="G370">
        <v>168</v>
      </c>
      <c r="H370">
        <v>168</v>
      </c>
      <c r="I370" t="s">
        <v>21</v>
      </c>
      <c r="J370">
        <v>1</v>
      </c>
      <c r="K370">
        <v>0.65543851628899996</v>
      </c>
      <c r="L370" t="s">
        <v>57</v>
      </c>
      <c r="M370">
        <v>59.810667979371502</v>
      </c>
      <c r="N370" t="s">
        <v>58</v>
      </c>
      <c r="O370">
        <v>1</v>
      </c>
      <c r="P370" t="s">
        <v>59</v>
      </c>
      <c r="Q370" t="str">
        <f>+PROPER(IF(MID(Tabla1[[#This Row],[expName]],3,100)="Alegria","Alegría",MID(Tabla1[[#This Row],[expName]],3,100)))</f>
        <v>Alegría</v>
      </c>
      <c r="R370" s="3" t="str">
        <f>+IF(Tabla1[[#This Row],[correct_ans]]="None","Frecuente","Infrecuente")</f>
        <v>Infrecuente</v>
      </c>
      <c r="S370" s="3">
        <f>+Tabla1[[#This Row],[Respuesta.corr]]*100</f>
        <v>100</v>
      </c>
      <c r="T370" s="3">
        <f>+IF(OR(Tabla1[[#This Row],[frecuente/infrecuente]]="Frecuente",Tabla1[[#This Row],[Respuesta.rt]]=""),"",Tabla1[[#This Row],[Respuesta.rt]])</f>
        <v>0.65543851628899996</v>
      </c>
      <c r="U370" s="3">
        <f>1-Tabla1[[#This Row],[Respuesta.corr]]</f>
        <v>0</v>
      </c>
      <c r="V370" s="3" t="s">
        <v>144</v>
      </c>
      <c r="W370" s="3" t="s">
        <v>146</v>
      </c>
      <c r="X370" s="3" t="str">
        <f>+LEFT(Tabla1[[#This Row],[participant]],LEN(Tabla1[[#This Row],[participant]])-1)</f>
        <v>LMR11M</v>
      </c>
    </row>
    <row r="371" spans="1:24" x14ac:dyDescent="0.55000000000000004">
      <c r="A371" t="s">
        <v>55</v>
      </c>
      <c r="B371" t="s">
        <v>70</v>
      </c>
      <c r="C371" t="s">
        <v>15</v>
      </c>
      <c r="D371">
        <v>1.3</v>
      </c>
      <c r="E371">
        <v>0</v>
      </c>
      <c r="F371">
        <v>169</v>
      </c>
      <c r="G371">
        <v>169</v>
      </c>
      <c r="H371">
        <v>169</v>
      </c>
      <c r="I371" t="s">
        <v>15</v>
      </c>
      <c r="J371">
        <v>1</v>
      </c>
      <c r="L371" t="s">
        <v>57</v>
      </c>
      <c r="M371">
        <v>59.810667979371502</v>
      </c>
      <c r="N371" t="s">
        <v>58</v>
      </c>
      <c r="O371">
        <v>1</v>
      </c>
      <c r="P371" t="s">
        <v>59</v>
      </c>
      <c r="Q371" t="str">
        <f>+PROPER(IF(MID(Tabla1[[#This Row],[expName]],3,100)="Alegria","Alegría",MID(Tabla1[[#This Row],[expName]],3,100)))</f>
        <v>Alegría</v>
      </c>
      <c r="R371" s="3" t="str">
        <f>+IF(Tabla1[[#This Row],[correct_ans]]="None","Frecuente","Infrecuente")</f>
        <v>Frecuente</v>
      </c>
      <c r="S371" s="3">
        <f>+Tabla1[[#This Row],[Respuesta.corr]]*100</f>
        <v>100</v>
      </c>
      <c r="T371" s="3" t="str">
        <f>+IF(OR(Tabla1[[#This Row],[frecuente/infrecuente]]="Frecuente",Tabla1[[#This Row],[Respuesta.rt]]=""),"",Tabla1[[#This Row],[Respuesta.rt]])</f>
        <v/>
      </c>
      <c r="U371" s="3">
        <f>1-Tabla1[[#This Row],[Respuesta.corr]]</f>
        <v>0</v>
      </c>
      <c r="V371" s="3" t="s">
        <v>144</v>
      </c>
      <c r="W371" s="3" t="s">
        <v>146</v>
      </c>
      <c r="X371" s="3" t="str">
        <f>+LEFT(Tabla1[[#This Row],[participant]],LEN(Tabla1[[#This Row],[participant]])-1)</f>
        <v>LMR11M</v>
      </c>
    </row>
    <row r="372" spans="1:24" x14ac:dyDescent="0.55000000000000004">
      <c r="A372" t="s">
        <v>60</v>
      </c>
      <c r="B372" t="s">
        <v>72</v>
      </c>
      <c r="C372" t="s">
        <v>21</v>
      </c>
      <c r="D372">
        <v>0.8</v>
      </c>
      <c r="E372">
        <v>0</v>
      </c>
      <c r="F372">
        <v>170</v>
      </c>
      <c r="G372">
        <v>170</v>
      </c>
      <c r="H372">
        <v>170</v>
      </c>
      <c r="I372" t="s">
        <v>21</v>
      </c>
      <c r="J372">
        <v>1</v>
      </c>
      <c r="K372">
        <v>0.58910426124899995</v>
      </c>
      <c r="L372" t="s">
        <v>57</v>
      </c>
      <c r="M372">
        <v>59.810667979371502</v>
      </c>
      <c r="N372" t="s">
        <v>58</v>
      </c>
      <c r="O372">
        <v>1</v>
      </c>
      <c r="P372" t="s">
        <v>59</v>
      </c>
      <c r="Q372" t="str">
        <f>+PROPER(IF(MID(Tabla1[[#This Row],[expName]],3,100)="Alegria","Alegría",MID(Tabla1[[#This Row],[expName]],3,100)))</f>
        <v>Alegría</v>
      </c>
      <c r="R372" s="3" t="str">
        <f>+IF(Tabla1[[#This Row],[correct_ans]]="None","Frecuente","Infrecuente")</f>
        <v>Infrecuente</v>
      </c>
      <c r="S372" s="3">
        <f>+Tabla1[[#This Row],[Respuesta.corr]]*100</f>
        <v>100</v>
      </c>
      <c r="T372" s="3">
        <f>+IF(OR(Tabla1[[#This Row],[frecuente/infrecuente]]="Frecuente",Tabla1[[#This Row],[Respuesta.rt]]=""),"",Tabla1[[#This Row],[Respuesta.rt]])</f>
        <v>0.58910426124899995</v>
      </c>
      <c r="U372" s="3">
        <f>1-Tabla1[[#This Row],[Respuesta.corr]]</f>
        <v>0</v>
      </c>
      <c r="V372" s="3" t="s">
        <v>144</v>
      </c>
      <c r="W372" s="3" t="s">
        <v>146</v>
      </c>
      <c r="X372" s="3" t="str">
        <f>+LEFT(Tabla1[[#This Row],[participant]],LEN(Tabla1[[#This Row],[participant]])-1)</f>
        <v>LMR11M</v>
      </c>
    </row>
    <row r="373" spans="1:24" x14ac:dyDescent="0.55000000000000004">
      <c r="A373" t="s">
        <v>55</v>
      </c>
      <c r="B373" t="s">
        <v>22</v>
      </c>
      <c r="C373" t="s">
        <v>15</v>
      </c>
      <c r="D373">
        <v>0.8</v>
      </c>
      <c r="E373">
        <v>0</v>
      </c>
      <c r="F373">
        <v>171</v>
      </c>
      <c r="G373">
        <v>171</v>
      </c>
      <c r="H373">
        <v>171</v>
      </c>
      <c r="I373" t="s">
        <v>15</v>
      </c>
      <c r="J373">
        <v>1</v>
      </c>
      <c r="L373" t="s">
        <v>57</v>
      </c>
      <c r="M373">
        <v>59.810667979371502</v>
      </c>
      <c r="N373" t="s">
        <v>58</v>
      </c>
      <c r="O373">
        <v>1</v>
      </c>
      <c r="P373" t="s">
        <v>59</v>
      </c>
      <c r="Q373" t="str">
        <f>+PROPER(IF(MID(Tabla1[[#This Row],[expName]],3,100)="Alegria","Alegría",MID(Tabla1[[#This Row],[expName]],3,100)))</f>
        <v>Alegría</v>
      </c>
      <c r="R373" s="3" t="str">
        <f>+IF(Tabla1[[#This Row],[correct_ans]]="None","Frecuente","Infrecuente")</f>
        <v>Frecuente</v>
      </c>
      <c r="S373" s="3">
        <f>+Tabla1[[#This Row],[Respuesta.corr]]*100</f>
        <v>100</v>
      </c>
      <c r="T373" s="3" t="str">
        <f>+IF(OR(Tabla1[[#This Row],[frecuente/infrecuente]]="Frecuente",Tabla1[[#This Row],[Respuesta.rt]]=""),"",Tabla1[[#This Row],[Respuesta.rt]])</f>
        <v/>
      </c>
      <c r="U373" s="3">
        <f>1-Tabla1[[#This Row],[Respuesta.corr]]</f>
        <v>0</v>
      </c>
      <c r="V373" s="3" t="s">
        <v>144</v>
      </c>
      <c r="W373" s="3" t="s">
        <v>146</v>
      </c>
      <c r="X373" s="3" t="str">
        <f>+LEFT(Tabla1[[#This Row],[participant]],LEN(Tabla1[[#This Row],[participant]])-1)</f>
        <v>LMR11M</v>
      </c>
    </row>
    <row r="374" spans="1:24" x14ac:dyDescent="0.55000000000000004">
      <c r="A374" t="s">
        <v>55</v>
      </c>
      <c r="B374" t="s">
        <v>70</v>
      </c>
      <c r="C374" t="s">
        <v>15</v>
      </c>
      <c r="D374">
        <v>1.3</v>
      </c>
      <c r="E374">
        <v>0</v>
      </c>
      <c r="F374">
        <v>172</v>
      </c>
      <c r="G374">
        <v>172</v>
      </c>
      <c r="H374">
        <v>172</v>
      </c>
      <c r="I374" t="s">
        <v>15</v>
      </c>
      <c r="J374">
        <v>1</v>
      </c>
      <c r="L374" t="s">
        <v>57</v>
      </c>
      <c r="M374">
        <v>59.810667979371502</v>
      </c>
      <c r="N374" t="s">
        <v>58</v>
      </c>
      <c r="O374">
        <v>1</v>
      </c>
      <c r="P374" t="s">
        <v>59</v>
      </c>
      <c r="Q374" t="str">
        <f>+PROPER(IF(MID(Tabla1[[#This Row],[expName]],3,100)="Alegria","Alegría",MID(Tabla1[[#This Row],[expName]],3,100)))</f>
        <v>Alegría</v>
      </c>
      <c r="R374" s="3" t="str">
        <f>+IF(Tabla1[[#This Row],[correct_ans]]="None","Frecuente","Infrecuente")</f>
        <v>Frecuente</v>
      </c>
      <c r="S374" s="3">
        <f>+Tabla1[[#This Row],[Respuesta.corr]]*100</f>
        <v>100</v>
      </c>
      <c r="T374" s="3" t="str">
        <f>+IF(OR(Tabla1[[#This Row],[frecuente/infrecuente]]="Frecuente",Tabla1[[#This Row],[Respuesta.rt]]=""),"",Tabla1[[#This Row],[Respuesta.rt]])</f>
        <v/>
      </c>
      <c r="U374" s="3">
        <f>1-Tabla1[[#This Row],[Respuesta.corr]]</f>
        <v>0</v>
      </c>
      <c r="V374" s="3" t="s">
        <v>144</v>
      </c>
      <c r="W374" s="3" t="s">
        <v>146</v>
      </c>
      <c r="X374" s="3" t="str">
        <f>+LEFT(Tabla1[[#This Row],[participant]],LEN(Tabla1[[#This Row],[participant]])-1)</f>
        <v>LMR11M</v>
      </c>
    </row>
    <row r="375" spans="1:24" x14ac:dyDescent="0.55000000000000004">
      <c r="A375" t="s">
        <v>55</v>
      </c>
      <c r="B375" t="s">
        <v>67</v>
      </c>
      <c r="C375" t="s">
        <v>15</v>
      </c>
      <c r="D375">
        <v>0.8</v>
      </c>
      <c r="E375">
        <v>0</v>
      </c>
      <c r="F375">
        <v>173</v>
      </c>
      <c r="G375">
        <v>173</v>
      </c>
      <c r="H375">
        <v>173</v>
      </c>
      <c r="I375" t="s">
        <v>15</v>
      </c>
      <c r="J375">
        <v>1</v>
      </c>
      <c r="L375" t="s">
        <v>57</v>
      </c>
      <c r="M375">
        <v>59.810667979371502</v>
      </c>
      <c r="N375" t="s">
        <v>58</v>
      </c>
      <c r="O375">
        <v>1</v>
      </c>
      <c r="P375" t="s">
        <v>59</v>
      </c>
      <c r="Q375" t="str">
        <f>+PROPER(IF(MID(Tabla1[[#This Row],[expName]],3,100)="Alegria","Alegría",MID(Tabla1[[#This Row],[expName]],3,100)))</f>
        <v>Alegría</v>
      </c>
      <c r="R375" s="3" t="str">
        <f>+IF(Tabla1[[#This Row],[correct_ans]]="None","Frecuente","Infrecuente")</f>
        <v>Frecuente</v>
      </c>
      <c r="S375" s="3">
        <f>+Tabla1[[#This Row],[Respuesta.corr]]*100</f>
        <v>100</v>
      </c>
      <c r="T375" s="3" t="str">
        <f>+IF(OR(Tabla1[[#This Row],[frecuente/infrecuente]]="Frecuente",Tabla1[[#This Row],[Respuesta.rt]]=""),"",Tabla1[[#This Row],[Respuesta.rt]])</f>
        <v/>
      </c>
      <c r="U375" s="3">
        <f>1-Tabla1[[#This Row],[Respuesta.corr]]</f>
        <v>0</v>
      </c>
      <c r="V375" s="3" t="s">
        <v>144</v>
      </c>
      <c r="W375" s="3" t="s">
        <v>146</v>
      </c>
      <c r="X375" s="3" t="str">
        <f>+LEFT(Tabla1[[#This Row],[participant]],LEN(Tabla1[[#This Row],[participant]])-1)</f>
        <v>LMR11M</v>
      </c>
    </row>
    <row r="376" spans="1:24" x14ac:dyDescent="0.55000000000000004">
      <c r="A376" t="s">
        <v>60</v>
      </c>
      <c r="B376" t="s">
        <v>66</v>
      </c>
      <c r="C376" t="s">
        <v>21</v>
      </c>
      <c r="D376">
        <v>0.8</v>
      </c>
      <c r="E376">
        <v>0</v>
      </c>
      <c r="F376">
        <v>174</v>
      </c>
      <c r="G376">
        <v>174</v>
      </c>
      <c r="H376">
        <v>174</v>
      </c>
      <c r="I376" t="s">
        <v>21</v>
      </c>
      <c r="J376">
        <v>1</v>
      </c>
      <c r="K376">
        <v>0.74199920240799999</v>
      </c>
      <c r="L376" t="s">
        <v>57</v>
      </c>
      <c r="M376">
        <v>59.810667979371502</v>
      </c>
      <c r="N376" t="s">
        <v>58</v>
      </c>
      <c r="O376">
        <v>1</v>
      </c>
      <c r="P376" t="s">
        <v>59</v>
      </c>
      <c r="Q376" t="str">
        <f>+PROPER(IF(MID(Tabla1[[#This Row],[expName]],3,100)="Alegria","Alegría",MID(Tabla1[[#This Row],[expName]],3,100)))</f>
        <v>Alegría</v>
      </c>
      <c r="R376" s="3" t="str">
        <f>+IF(Tabla1[[#This Row],[correct_ans]]="None","Frecuente","Infrecuente")</f>
        <v>Infrecuente</v>
      </c>
      <c r="S376" s="3">
        <f>+Tabla1[[#This Row],[Respuesta.corr]]*100</f>
        <v>100</v>
      </c>
      <c r="T376" s="3">
        <f>+IF(OR(Tabla1[[#This Row],[frecuente/infrecuente]]="Frecuente",Tabla1[[#This Row],[Respuesta.rt]]=""),"",Tabla1[[#This Row],[Respuesta.rt]])</f>
        <v>0.74199920240799999</v>
      </c>
      <c r="U376" s="3">
        <f>1-Tabla1[[#This Row],[Respuesta.corr]]</f>
        <v>0</v>
      </c>
      <c r="V376" s="3" t="s">
        <v>144</v>
      </c>
      <c r="W376" s="3" t="s">
        <v>146</v>
      </c>
      <c r="X376" s="3" t="str">
        <f>+LEFT(Tabla1[[#This Row],[participant]],LEN(Tabla1[[#This Row],[participant]])-1)</f>
        <v>LMR11M</v>
      </c>
    </row>
    <row r="377" spans="1:24" x14ac:dyDescent="0.55000000000000004">
      <c r="A377" t="s">
        <v>55</v>
      </c>
      <c r="B377" t="s">
        <v>30</v>
      </c>
      <c r="C377" t="s">
        <v>15</v>
      </c>
      <c r="D377">
        <v>0.8</v>
      </c>
      <c r="E377">
        <v>0</v>
      </c>
      <c r="F377">
        <v>175</v>
      </c>
      <c r="G377">
        <v>175</v>
      </c>
      <c r="H377">
        <v>175</v>
      </c>
      <c r="I377" t="s">
        <v>15</v>
      </c>
      <c r="J377">
        <v>1</v>
      </c>
      <c r="L377" t="s">
        <v>57</v>
      </c>
      <c r="M377">
        <v>59.810667979371502</v>
      </c>
      <c r="N377" t="s">
        <v>58</v>
      </c>
      <c r="O377">
        <v>1</v>
      </c>
      <c r="P377" t="s">
        <v>59</v>
      </c>
      <c r="Q377" t="str">
        <f>+PROPER(IF(MID(Tabla1[[#This Row],[expName]],3,100)="Alegria","Alegría",MID(Tabla1[[#This Row],[expName]],3,100)))</f>
        <v>Alegría</v>
      </c>
      <c r="R377" s="3" t="str">
        <f>+IF(Tabla1[[#This Row],[correct_ans]]="None","Frecuente","Infrecuente")</f>
        <v>Frecuente</v>
      </c>
      <c r="S377" s="3">
        <f>+Tabla1[[#This Row],[Respuesta.corr]]*100</f>
        <v>100</v>
      </c>
      <c r="T377" s="3" t="str">
        <f>+IF(OR(Tabla1[[#This Row],[frecuente/infrecuente]]="Frecuente",Tabla1[[#This Row],[Respuesta.rt]]=""),"",Tabla1[[#This Row],[Respuesta.rt]])</f>
        <v/>
      </c>
      <c r="U377" s="3">
        <f>1-Tabla1[[#This Row],[Respuesta.corr]]</f>
        <v>0</v>
      </c>
      <c r="V377" s="3" t="s">
        <v>144</v>
      </c>
      <c r="W377" s="3" t="s">
        <v>146</v>
      </c>
      <c r="X377" s="3" t="str">
        <f>+LEFT(Tabla1[[#This Row],[participant]],LEN(Tabla1[[#This Row],[participant]])-1)</f>
        <v>LMR11M</v>
      </c>
    </row>
    <row r="378" spans="1:24" x14ac:dyDescent="0.55000000000000004">
      <c r="A378" t="s">
        <v>55</v>
      </c>
      <c r="B378" t="s">
        <v>48</v>
      </c>
      <c r="C378" t="s">
        <v>15</v>
      </c>
      <c r="D378">
        <v>1.3</v>
      </c>
      <c r="E378">
        <v>0</v>
      </c>
      <c r="F378">
        <v>176</v>
      </c>
      <c r="G378">
        <v>176</v>
      </c>
      <c r="H378">
        <v>176</v>
      </c>
      <c r="I378" t="s">
        <v>15</v>
      </c>
      <c r="J378">
        <v>1</v>
      </c>
      <c r="L378" t="s">
        <v>57</v>
      </c>
      <c r="M378">
        <v>59.810667979371502</v>
      </c>
      <c r="N378" t="s">
        <v>58</v>
      </c>
      <c r="O378">
        <v>1</v>
      </c>
      <c r="P378" t="s">
        <v>59</v>
      </c>
      <c r="Q378" t="str">
        <f>+PROPER(IF(MID(Tabla1[[#This Row],[expName]],3,100)="Alegria","Alegría",MID(Tabla1[[#This Row],[expName]],3,100)))</f>
        <v>Alegría</v>
      </c>
      <c r="R378" s="3" t="str">
        <f>+IF(Tabla1[[#This Row],[correct_ans]]="None","Frecuente","Infrecuente")</f>
        <v>Frecuente</v>
      </c>
      <c r="S378" s="3">
        <f>+Tabla1[[#This Row],[Respuesta.corr]]*100</f>
        <v>100</v>
      </c>
      <c r="T378" s="3" t="str">
        <f>+IF(OR(Tabla1[[#This Row],[frecuente/infrecuente]]="Frecuente",Tabla1[[#This Row],[Respuesta.rt]]=""),"",Tabla1[[#This Row],[Respuesta.rt]])</f>
        <v/>
      </c>
      <c r="U378" s="3">
        <f>1-Tabla1[[#This Row],[Respuesta.corr]]</f>
        <v>0</v>
      </c>
      <c r="V378" s="3" t="s">
        <v>144</v>
      </c>
      <c r="W378" s="3" t="s">
        <v>146</v>
      </c>
      <c r="X378" s="3" t="str">
        <f>+LEFT(Tabla1[[#This Row],[participant]],LEN(Tabla1[[#This Row],[participant]])-1)</f>
        <v>LMR11M</v>
      </c>
    </row>
    <row r="379" spans="1:24" x14ac:dyDescent="0.55000000000000004">
      <c r="A379" t="s">
        <v>60</v>
      </c>
      <c r="B379" t="s">
        <v>62</v>
      </c>
      <c r="C379" t="s">
        <v>21</v>
      </c>
      <c r="D379">
        <v>1.3</v>
      </c>
      <c r="E379">
        <v>0</v>
      </c>
      <c r="F379">
        <v>177</v>
      </c>
      <c r="G379">
        <v>177</v>
      </c>
      <c r="H379">
        <v>177</v>
      </c>
      <c r="I379" t="s">
        <v>21</v>
      </c>
      <c r="J379">
        <v>1</v>
      </c>
      <c r="K379">
        <v>0.49105287250099999</v>
      </c>
      <c r="L379" t="s">
        <v>57</v>
      </c>
      <c r="M379">
        <v>59.810667979371502</v>
      </c>
      <c r="N379" t="s">
        <v>58</v>
      </c>
      <c r="O379">
        <v>1</v>
      </c>
      <c r="P379" t="s">
        <v>59</v>
      </c>
      <c r="Q379" t="str">
        <f>+PROPER(IF(MID(Tabla1[[#This Row],[expName]],3,100)="Alegria","Alegría",MID(Tabla1[[#This Row],[expName]],3,100)))</f>
        <v>Alegría</v>
      </c>
      <c r="R379" s="3" t="str">
        <f>+IF(Tabla1[[#This Row],[correct_ans]]="None","Frecuente","Infrecuente")</f>
        <v>Infrecuente</v>
      </c>
      <c r="S379" s="3">
        <f>+Tabla1[[#This Row],[Respuesta.corr]]*100</f>
        <v>100</v>
      </c>
      <c r="T379" s="3">
        <f>+IF(OR(Tabla1[[#This Row],[frecuente/infrecuente]]="Frecuente",Tabla1[[#This Row],[Respuesta.rt]]=""),"",Tabla1[[#This Row],[Respuesta.rt]])</f>
        <v>0.49105287250099999</v>
      </c>
      <c r="U379" s="3">
        <f>1-Tabla1[[#This Row],[Respuesta.corr]]</f>
        <v>0</v>
      </c>
      <c r="V379" s="3" t="s">
        <v>144</v>
      </c>
      <c r="W379" s="3" t="s">
        <v>146</v>
      </c>
      <c r="X379" s="3" t="str">
        <f>+LEFT(Tabla1[[#This Row],[participant]],LEN(Tabla1[[#This Row],[participant]])-1)</f>
        <v>LMR11M</v>
      </c>
    </row>
    <row r="380" spans="1:24" x14ac:dyDescent="0.55000000000000004">
      <c r="A380" t="s">
        <v>55</v>
      </c>
      <c r="B380" t="s">
        <v>67</v>
      </c>
      <c r="C380" t="s">
        <v>15</v>
      </c>
      <c r="D380">
        <v>0.8</v>
      </c>
      <c r="E380">
        <v>0</v>
      </c>
      <c r="F380">
        <v>178</v>
      </c>
      <c r="G380">
        <v>178</v>
      </c>
      <c r="H380">
        <v>178</v>
      </c>
      <c r="I380" t="s">
        <v>15</v>
      </c>
      <c r="J380">
        <v>1</v>
      </c>
      <c r="L380" t="s">
        <v>57</v>
      </c>
      <c r="M380">
        <v>59.810667979371502</v>
      </c>
      <c r="N380" t="s">
        <v>58</v>
      </c>
      <c r="O380">
        <v>1</v>
      </c>
      <c r="P380" t="s">
        <v>59</v>
      </c>
      <c r="Q380" t="str">
        <f>+PROPER(IF(MID(Tabla1[[#This Row],[expName]],3,100)="Alegria","Alegría",MID(Tabla1[[#This Row],[expName]],3,100)))</f>
        <v>Alegría</v>
      </c>
      <c r="R380" s="3" t="str">
        <f>+IF(Tabla1[[#This Row],[correct_ans]]="None","Frecuente","Infrecuente")</f>
        <v>Frecuente</v>
      </c>
      <c r="S380" s="3">
        <f>+Tabla1[[#This Row],[Respuesta.corr]]*100</f>
        <v>100</v>
      </c>
      <c r="T380" s="3" t="str">
        <f>+IF(OR(Tabla1[[#This Row],[frecuente/infrecuente]]="Frecuente",Tabla1[[#This Row],[Respuesta.rt]]=""),"",Tabla1[[#This Row],[Respuesta.rt]])</f>
        <v/>
      </c>
      <c r="U380" s="3">
        <f>1-Tabla1[[#This Row],[Respuesta.corr]]</f>
        <v>0</v>
      </c>
      <c r="V380" s="3" t="s">
        <v>144</v>
      </c>
      <c r="W380" s="3" t="s">
        <v>146</v>
      </c>
      <c r="X380" s="3" t="str">
        <f>+LEFT(Tabla1[[#This Row],[participant]],LEN(Tabla1[[#This Row],[participant]])-1)</f>
        <v>LMR11M</v>
      </c>
    </row>
    <row r="381" spans="1:24" x14ac:dyDescent="0.55000000000000004">
      <c r="A381" t="s">
        <v>55</v>
      </c>
      <c r="B381" t="s">
        <v>34</v>
      </c>
      <c r="C381" t="s">
        <v>15</v>
      </c>
      <c r="D381">
        <v>1.3</v>
      </c>
      <c r="E381">
        <v>0</v>
      </c>
      <c r="F381">
        <v>179</v>
      </c>
      <c r="G381">
        <v>179</v>
      </c>
      <c r="H381">
        <v>179</v>
      </c>
      <c r="I381" t="s">
        <v>15</v>
      </c>
      <c r="J381">
        <v>1</v>
      </c>
      <c r="L381" t="s">
        <v>57</v>
      </c>
      <c r="M381">
        <v>59.810667979371502</v>
      </c>
      <c r="N381" t="s">
        <v>58</v>
      </c>
      <c r="O381">
        <v>1</v>
      </c>
      <c r="P381" t="s">
        <v>59</v>
      </c>
      <c r="Q381" t="str">
        <f>+PROPER(IF(MID(Tabla1[[#This Row],[expName]],3,100)="Alegria","Alegría",MID(Tabla1[[#This Row],[expName]],3,100)))</f>
        <v>Alegría</v>
      </c>
      <c r="R381" s="3" t="str">
        <f>+IF(Tabla1[[#This Row],[correct_ans]]="None","Frecuente","Infrecuente")</f>
        <v>Frecuente</v>
      </c>
      <c r="S381" s="3">
        <f>+Tabla1[[#This Row],[Respuesta.corr]]*100</f>
        <v>100</v>
      </c>
      <c r="T381" s="3" t="str">
        <f>+IF(OR(Tabla1[[#This Row],[frecuente/infrecuente]]="Frecuente",Tabla1[[#This Row],[Respuesta.rt]]=""),"",Tabla1[[#This Row],[Respuesta.rt]])</f>
        <v/>
      </c>
      <c r="U381" s="3">
        <f>1-Tabla1[[#This Row],[Respuesta.corr]]</f>
        <v>0</v>
      </c>
      <c r="V381" s="3" t="s">
        <v>144</v>
      </c>
      <c r="W381" s="3" t="s">
        <v>146</v>
      </c>
      <c r="X381" s="3" t="str">
        <f>+LEFT(Tabla1[[#This Row],[participant]],LEN(Tabla1[[#This Row],[participant]])-1)</f>
        <v>LMR11M</v>
      </c>
    </row>
    <row r="382" spans="1:24" x14ac:dyDescent="0.55000000000000004">
      <c r="A382" t="s">
        <v>60</v>
      </c>
      <c r="B382" t="s">
        <v>66</v>
      </c>
      <c r="C382" t="s">
        <v>21</v>
      </c>
      <c r="D382">
        <v>0.8</v>
      </c>
      <c r="E382">
        <v>0</v>
      </c>
      <c r="F382">
        <v>180</v>
      </c>
      <c r="G382">
        <v>180</v>
      </c>
      <c r="H382">
        <v>180</v>
      </c>
      <c r="I382" t="s">
        <v>21</v>
      </c>
      <c r="J382">
        <v>1</v>
      </c>
      <c r="K382">
        <v>0.45766110299200002</v>
      </c>
      <c r="L382" t="s">
        <v>57</v>
      </c>
      <c r="M382">
        <v>59.810667979371502</v>
      </c>
      <c r="N382" t="s">
        <v>58</v>
      </c>
      <c r="O382">
        <v>1</v>
      </c>
      <c r="P382" t="s">
        <v>59</v>
      </c>
      <c r="Q382" t="str">
        <f>+PROPER(IF(MID(Tabla1[[#This Row],[expName]],3,100)="Alegria","Alegría",MID(Tabla1[[#This Row],[expName]],3,100)))</f>
        <v>Alegría</v>
      </c>
      <c r="R382" s="3" t="str">
        <f>+IF(Tabla1[[#This Row],[correct_ans]]="None","Frecuente","Infrecuente")</f>
        <v>Infrecuente</v>
      </c>
      <c r="S382" s="3">
        <f>+Tabla1[[#This Row],[Respuesta.corr]]*100</f>
        <v>100</v>
      </c>
      <c r="T382" s="3">
        <f>+IF(OR(Tabla1[[#This Row],[frecuente/infrecuente]]="Frecuente",Tabla1[[#This Row],[Respuesta.rt]]=""),"",Tabla1[[#This Row],[Respuesta.rt]])</f>
        <v>0.45766110299200002</v>
      </c>
      <c r="U382" s="3">
        <f>1-Tabla1[[#This Row],[Respuesta.corr]]</f>
        <v>0</v>
      </c>
      <c r="V382" s="3" t="s">
        <v>144</v>
      </c>
      <c r="W382" s="3" t="s">
        <v>146</v>
      </c>
      <c r="X382" s="3" t="str">
        <f>+LEFT(Tabla1[[#This Row],[participant]],LEN(Tabla1[[#This Row],[participant]])-1)</f>
        <v>LMR11M</v>
      </c>
    </row>
    <row r="383" spans="1:24" x14ac:dyDescent="0.55000000000000004">
      <c r="A383" t="s">
        <v>55</v>
      </c>
      <c r="B383" t="s">
        <v>36</v>
      </c>
      <c r="C383" t="s">
        <v>15</v>
      </c>
      <c r="D383">
        <v>0.8</v>
      </c>
      <c r="E383">
        <v>0</v>
      </c>
      <c r="F383">
        <v>181</v>
      </c>
      <c r="G383">
        <v>181</v>
      </c>
      <c r="H383">
        <v>181</v>
      </c>
      <c r="I383" t="s">
        <v>15</v>
      </c>
      <c r="J383">
        <v>1</v>
      </c>
      <c r="L383" t="s">
        <v>57</v>
      </c>
      <c r="M383">
        <v>59.810667979371502</v>
      </c>
      <c r="N383" t="s">
        <v>58</v>
      </c>
      <c r="O383">
        <v>1</v>
      </c>
      <c r="P383" t="s">
        <v>59</v>
      </c>
      <c r="Q383" t="str">
        <f>+PROPER(IF(MID(Tabla1[[#This Row],[expName]],3,100)="Alegria","Alegría",MID(Tabla1[[#This Row],[expName]],3,100)))</f>
        <v>Alegría</v>
      </c>
      <c r="R383" s="3" t="str">
        <f>+IF(Tabla1[[#This Row],[correct_ans]]="None","Frecuente","Infrecuente")</f>
        <v>Frecuente</v>
      </c>
      <c r="S383" s="3">
        <f>+Tabla1[[#This Row],[Respuesta.corr]]*100</f>
        <v>100</v>
      </c>
      <c r="T383" s="3" t="str">
        <f>+IF(OR(Tabla1[[#This Row],[frecuente/infrecuente]]="Frecuente",Tabla1[[#This Row],[Respuesta.rt]]=""),"",Tabla1[[#This Row],[Respuesta.rt]])</f>
        <v/>
      </c>
      <c r="U383" s="3">
        <f>1-Tabla1[[#This Row],[Respuesta.corr]]</f>
        <v>0</v>
      </c>
      <c r="V383" s="3" t="s">
        <v>144</v>
      </c>
      <c r="W383" s="3" t="s">
        <v>146</v>
      </c>
      <c r="X383" s="3" t="str">
        <f>+LEFT(Tabla1[[#This Row],[participant]],LEN(Tabla1[[#This Row],[participant]])-1)</f>
        <v>LMR11M</v>
      </c>
    </row>
    <row r="384" spans="1:24" x14ac:dyDescent="0.55000000000000004">
      <c r="A384" t="s">
        <v>55</v>
      </c>
      <c r="B384" t="s">
        <v>23</v>
      </c>
      <c r="C384" t="s">
        <v>15</v>
      </c>
      <c r="D384">
        <v>0.8</v>
      </c>
      <c r="E384">
        <v>0</v>
      </c>
      <c r="F384">
        <v>182</v>
      </c>
      <c r="G384">
        <v>182</v>
      </c>
      <c r="H384">
        <v>182</v>
      </c>
      <c r="I384" t="s">
        <v>15</v>
      </c>
      <c r="J384">
        <v>1</v>
      </c>
      <c r="L384" t="s">
        <v>57</v>
      </c>
      <c r="M384">
        <v>59.810667979371502</v>
      </c>
      <c r="N384" t="s">
        <v>58</v>
      </c>
      <c r="O384">
        <v>1</v>
      </c>
      <c r="P384" t="s">
        <v>59</v>
      </c>
      <c r="Q384" t="str">
        <f>+PROPER(IF(MID(Tabla1[[#This Row],[expName]],3,100)="Alegria","Alegría",MID(Tabla1[[#This Row],[expName]],3,100)))</f>
        <v>Alegría</v>
      </c>
      <c r="R384" s="3" t="str">
        <f>+IF(Tabla1[[#This Row],[correct_ans]]="None","Frecuente","Infrecuente")</f>
        <v>Frecuente</v>
      </c>
      <c r="S384" s="3">
        <f>+Tabla1[[#This Row],[Respuesta.corr]]*100</f>
        <v>100</v>
      </c>
      <c r="T384" s="3" t="str">
        <f>+IF(OR(Tabla1[[#This Row],[frecuente/infrecuente]]="Frecuente",Tabla1[[#This Row],[Respuesta.rt]]=""),"",Tabla1[[#This Row],[Respuesta.rt]])</f>
        <v/>
      </c>
      <c r="U384" s="3">
        <f>1-Tabla1[[#This Row],[Respuesta.corr]]</f>
        <v>0</v>
      </c>
      <c r="V384" s="3" t="s">
        <v>144</v>
      </c>
      <c r="W384" s="3" t="s">
        <v>146</v>
      </c>
      <c r="X384" s="3" t="str">
        <f>+LEFT(Tabla1[[#This Row],[participant]],LEN(Tabla1[[#This Row],[participant]])-1)</f>
        <v>LMR11M</v>
      </c>
    </row>
    <row r="385" spans="1:24" x14ac:dyDescent="0.55000000000000004">
      <c r="A385" t="s">
        <v>55</v>
      </c>
      <c r="B385" t="s">
        <v>23</v>
      </c>
      <c r="C385" t="s">
        <v>15</v>
      </c>
      <c r="D385">
        <v>1.3</v>
      </c>
      <c r="E385">
        <v>0</v>
      </c>
      <c r="F385">
        <v>183</v>
      </c>
      <c r="G385">
        <v>183</v>
      </c>
      <c r="H385">
        <v>183</v>
      </c>
      <c r="I385" t="s">
        <v>15</v>
      </c>
      <c r="J385">
        <v>1</v>
      </c>
      <c r="L385" t="s">
        <v>57</v>
      </c>
      <c r="M385">
        <v>59.810667979371502</v>
      </c>
      <c r="N385" t="s">
        <v>58</v>
      </c>
      <c r="O385">
        <v>1</v>
      </c>
      <c r="P385" t="s">
        <v>59</v>
      </c>
      <c r="Q385" t="str">
        <f>+PROPER(IF(MID(Tabla1[[#This Row],[expName]],3,100)="Alegria","Alegría",MID(Tabla1[[#This Row],[expName]],3,100)))</f>
        <v>Alegría</v>
      </c>
      <c r="R385" s="3" t="str">
        <f>+IF(Tabla1[[#This Row],[correct_ans]]="None","Frecuente","Infrecuente")</f>
        <v>Frecuente</v>
      </c>
      <c r="S385" s="3">
        <f>+Tabla1[[#This Row],[Respuesta.corr]]*100</f>
        <v>100</v>
      </c>
      <c r="T385" s="3" t="str">
        <f>+IF(OR(Tabla1[[#This Row],[frecuente/infrecuente]]="Frecuente",Tabla1[[#This Row],[Respuesta.rt]]=""),"",Tabla1[[#This Row],[Respuesta.rt]])</f>
        <v/>
      </c>
      <c r="U385" s="3">
        <f>1-Tabla1[[#This Row],[Respuesta.corr]]</f>
        <v>0</v>
      </c>
      <c r="V385" s="3" t="s">
        <v>144</v>
      </c>
      <c r="W385" s="3" t="s">
        <v>146</v>
      </c>
      <c r="X385" s="3" t="str">
        <f>+LEFT(Tabla1[[#This Row],[participant]],LEN(Tabla1[[#This Row],[participant]])-1)</f>
        <v>LMR11M</v>
      </c>
    </row>
    <row r="386" spans="1:24" x14ac:dyDescent="0.55000000000000004">
      <c r="A386" t="s">
        <v>60</v>
      </c>
      <c r="B386" t="s">
        <v>68</v>
      </c>
      <c r="C386" t="s">
        <v>21</v>
      </c>
      <c r="D386">
        <v>1.3</v>
      </c>
      <c r="E386">
        <v>0</v>
      </c>
      <c r="F386">
        <v>184</v>
      </c>
      <c r="G386">
        <v>184</v>
      </c>
      <c r="H386">
        <v>184</v>
      </c>
      <c r="I386" t="s">
        <v>21</v>
      </c>
      <c r="J386">
        <v>1</v>
      </c>
      <c r="K386">
        <v>0.70807669963700004</v>
      </c>
      <c r="L386" t="s">
        <v>57</v>
      </c>
      <c r="M386">
        <v>59.810667979371502</v>
      </c>
      <c r="N386" t="s">
        <v>58</v>
      </c>
      <c r="O386">
        <v>1</v>
      </c>
      <c r="P386" t="s">
        <v>59</v>
      </c>
      <c r="Q386" t="str">
        <f>+PROPER(IF(MID(Tabla1[[#This Row],[expName]],3,100)="Alegria","Alegría",MID(Tabla1[[#This Row],[expName]],3,100)))</f>
        <v>Alegría</v>
      </c>
      <c r="R386" s="3" t="str">
        <f>+IF(Tabla1[[#This Row],[correct_ans]]="None","Frecuente","Infrecuente")</f>
        <v>Infrecuente</v>
      </c>
      <c r="S386" s="3">
        <f>+Tabla1[[#This Row],[Respuesta.corr]]*100</f>
        <v>100</v>
      </c>
      <c r="T386" s="3">
        <f>+IF(OR(Tabla1[[#This Row],[frecuente/infrecuente]]="Frecuente",Tabla1[[#This Row],[Respuesta.rt]]=""),"",Tabla1[[#This Row],[Respuesta.rt]])</f>
        <v>0.70807669963700004</v>
      </c>
      <c r="U386" s="3">
        <f>1-Tabla1[[#This Row],[Respuesta.corr]]</f>
        <v>0</v>
      </c>
      <c r="V386" s="3" t="s">
        <v>144</v>
      </c>
      <c r="W386" s="3" t="s">
        <v>146</v>
      </c>
      <c r="X386" s="3" t="str">
        <f>+LEFT(Tabla1[[#This Row],[participant]],LEN(Tabla1[[#This Row],[participant]])-1)</f>
        <v>LMR11M</v>
      </c>
    </row>
    <row r="387" spans="1:24" x14ac:dyDescent="0.55000000000000004">
      <c r="A387" t="s">
        <v>55</v>
      </c>
      <c r="B387" t="s">
        <v>67</v>
      </c>
      <c r="C387" t="s">
        <v>15</v>
      </c>
      <c r="D387">
        <v>0.8</v>
      </c>
      <c r="E387">
        <v>0</v>
      </c>
      <c r="F387">
        <v>185</v>
      </c>
      <c r="G387">
        <v>185</v>
      </c>
      <c r="H387">
        <v>185</v>
      </c>
      <c r="I387" t="s">
        <v>15</v>
      </c>
      <c r="J387">
        <v>1</v>
      </c>
      <c r="L387" t="s">
        <v>57</v>
      </c>
      <c r="M387">
        <v>59.810667979371502</v>
      </c>
      <c r="N387" t="s">
        <v>58</v>
      </c>
      <c r="O387">
        <v>1</v>
      </c>
      <c r="P387" t="s">
        <v>59</v>
      </c>
      <c r="Q387" t="str">
        <f>+PROPER(IF(MID(Tabla1[[#This Row],[expName]],3,100)="Alegria","Alegría",MID(Tabla1[[#This Row],[expName]],3,100)))</f>
        <v>Alegría</v>
      </c>
      <c r="R387" s="3" t="str">
        <f>+IF(Tabla1[[#This Row],[correct_ans]]="None","Frecuente","Infrecuente")</f>
        <v>Frecuente</v>
      </c>
      <c r="S387" s="3">
        <f>+Tabla1[[#This Row],[Respuesta.corr]]*100</f>
        <v>100</v>
      </c>
      <c r="T387" s="3" t="str">
        <f>+IF(OR(Tabla1[[#This Row],[frecuente/infrecuente]]="Frecuente",Tabla1[[#This Row],[Respuesta.rt]]=""),"",Tabla1[[#This Row],[Respuesta.rt]])</f>
        <v/>
      </c>
      <c r="U387" s="3">
        <f>1-Tabla1[[#This Row],[Respuesta.corr]]</f>
        <v>0</v>
      </c>
      <c r="V387" s="3" t="s">
        <v>144</v>
      </c>
      <c r="W387" s="3" t="s">
        <v>146</v>
      </c>
      <c r="X387" s="3" t="str">
        <f>+LEFT(Tabla1[[#This Row],[participant]],LEN(Tabla1[[#This Row],[participant]])-1)</f>
        <v>LMR11M</v>
      </c>
    </row>
    <row r="388" spans="1:24" x14ac:dyDescent="0.55000000000000004">
      <c r="A388" t="s">
        <v>55</v>
      </c>
      <c r="B388" t="s">
        <v>56</v>
      </c>
      <c r="C388" t="s">
        <v>15</v>
      </c>
      <c r="D388">
        <v>0.8</v>
      </c>
      <c r="E388">
        <v>0</v>
      </c>
      <c r="F388">
        <v>186</v>
      </c>
      <c r="G388">
        <v>186</v>
      </c>
      <c r="H388">
        <v>186</v>
      </c>
      <c r="I388" t="s">
        <v>15</v>
      </c>
      <c r="J388">
        <v>1</v>
      </c>
      <c r="L388" t="s">
        <v>57</v>
      </c>
      <c r="M388">
        <v>59.810667979371502</v>
      </c>
      <c r="N388" t="s">
        <v>58</v>
      </c>
      <c r="O388">
        <v>1</v>
      </c>
      <c r="P388" t="s">
        <v>59</v>
      </c>
      <c r="Q388" t="str">
        <f>+PROPER(IF(MID(Tabla1[[#This Row],[expName]],3,100)="Alegria","Alegría",MID(Tabla1[[#This Row],[expName]],3,100)))</f>
        <v>Alegría</v>
      </c>
      <c r="R388" s="3" t="str">
        <f>+IF(Tabla1[[#This Row],[correct_ans]]="None","Frecuente","Infrecuente")</f>
        <v>Frecuente</v>
      </c>
      <c r="S388" s="3">
        <f>+Tabla1[[#This Row],[Respuesta.corr]]*100</f>
        <v>100</v>
      </c>
      <c r="T388" s="3" t="str">
        <f>+IF(OR(Tabla1[[#This Row],[frecuente/infrecuente]]="Frecuente",Tabla1[[#This Row],[Respuesta.rt]]=""),"",Tabla1[[#This Row],[Respuesta.rt]])</f>
        <v/>
      </c>
      <c r="U388" s="3">
        <f>1-Tabla1[[#This Row],[Respuesta.corr]]</f>
        <v>0</v>
      </c>
      <c r="V388" s="3" t="s">
        <v>144</v>
      </c>
      <c r="W388" s="3" t="s">
        <v>146</v>
      </c>
      <c r="X388" s="3" t="str">
        <f>+LEFT(Tabla1[[#This Row],[participant]],LEN(Tabla1[[#This Row],[participant]])-1)</f>
        <v>LMR11M</v>
      </c>
    </row>
    <row r="389" spans="1:24" x14ac:dyDescent="0.55000000000000004">
      <c r="A389" t="s">
        <v>60</v>
      </c>
      <c r="B389" t="s">
        <v>62</v>
      </c>
      <c r="C389" t="s">
        <v>21</v>
      </c>
      <c r="D389">
        <v>0.8</v>
      </c>
      <c r="E389">
        <v>0</v>
      </c>
      <c r="F389">
        <v>187</v>
      </c>
      <c r="G389">
        <v>187</v>
      </c>
      <c r="H389">
        <v>187</v>
      </c>
      <c r="I389" t="s">
        <v>21</v>
      </c>
      <c r="J389">
        <v>1</v>
      </c>
      <c r="K389">
        <v>0.52431154623599996</v>
      </c>
      <c r="L389" t="s">
        <v>57</v>
      </c>
      <c r="M389">
        <v>59.810667979371502</v>
      </c>
      <c r="N389" t="s">
        <v>58</v>
      </c>
      <c r="O389">
        <v>1</v>
      </c>
      <c r="P389" t="s">
        <v>59</v>
      </c>
      <c r="Q389" t="str">
        <f>+PROPER(IF(MID(Tabla1[[#This Row],[expName]],3,100)="Alegria","Alegría",MID(Tabla1[[#This Row],[expName]],3,100)))</f>
        <v>Alegría</v>
      </c>
      <c r="R389" s="3" t="str">
        <f>+IF(Tabla1[[#This Row],[correct_ans]]="None","Frecuente","Infrecuente")</f>
        <v>Infrecuente</v>
      </c>
      <c r="S389" s="3">
        <f>+Tabla1[[#This Row],[Respuesta.corr]]*100</f>
        <v>100</v>
      </c>
      <c r="T389" s="3">
        <f>+IF(OR(Tabla1[[#This Row],[frecuente/infrecuente]]="Frecuente",Tabla1[[#This Row],[Respuesta.rt]]=""),"",Tabla1[[#This Row],[Respuesta.rt]])</f>
        <v>0.52431154623599996</v>
      </c>
      <c r="U389" s="3">
        <f>1-Tabla1[[#This Row],[Respuesta.corr]]</f>
        <v>0</v>
      </c>
      <c r="V389" s="3" t="s">
        <v>144</v>
      </c>
      <c r="W389" s="3" t="s">
        <v>146</v>
      </c>
      <c r="X389" s="3" t="str">
        <f>+LEFT(Tabla1[[#This Row],[participant]],LEN(Tabla1[[#This Row],[participant]])-1)</f>
        <v>LMR11M</v>
      </c>
    </row>
    <row r="390" spans="1:24" x14ac:dyDescent="0.55000000000000004">
      <c r="A390" t="s">
        <v>55</v>
      </c>
      <c r="B390" t="s">
        <v>65</v>
      </c>
      <c r="C390" t="s">
        <v>15</v>
      </c>
      <c r="D390">
        <v>1.3</v>
      </c>
      <c r="E390">
        <v>0</v>
      </c>
      <c r="F390">
        <v>188</v>
      </c>
      <c r="G390">
        <v>188</v>
      </c>
      <c r="H390">
        <v>188</v>
      </c>
      <c r="I390" t="s">
        <v>15</v>
      </c>
      <c r="J390">
        <v>1</v>
      </c>
      <c r="L390" t="s">
        <v>57</v>
      </c>
      <c r="M390">
        <v>59.810667979371502</v>
      </c>
      <c r="N390" t="s">
        <v>58</v>
      </c>
      <c r="O390">
        <v>1</v>
      </c>
      <c r="P390" t="s">
        <v>59</v>
      </c>
      <c r="Q390" t="str">
        <f>+PROPER(IF(MID(Tabla1[[#This Row],[expName]],3,100)="Alegria","Alegría",MID(Tabla1[[#This Row],[expName]],3,100)))</f>
        <v>Alegría</v>
      </c>
      <c r="R390" s="3" t="str">
        <f>+IF(Tabla1[[#This Row],[correct_ans]]="None","Frecuente","Infrecuente")</f>
        <v>Frecuente</v>
      </c>
      <c r="S390" s="3">
        <f>+Tabla1[[#This Row],[Respuesta.corr]]*100</f>
        <v>100</v>
      </c>
      <c r="T390" s="3" t="str">
        <f>+IF(OR(Tabla1[[#This Row],[frecuente/infrecuente]]="Frecuente",Tabla1[[#This Row],[Respuesta.rt]]=""),"",Tabla1[[#This Row],[Respuesta.rt]])</f>
        <v/>
      </c>
      <c r="U390" s="3">
        <f>1-Tabla1[[#This Row],[Respuesta.corr]]</f>
        <v>0</v>
      </c>
      <c r="V390" s="3" t="s">
        <v>144</v>
      </c>
      <c r="W390" s="3" t="s">
        <v>146</v>
      </c>
      <c r="X390" s="3" t="str">
        <f>+LEFT(Tabla1[[#This Row],[participant]],LEN(Tabla1[[#This Row],[participant]])-1)</f>
        <v>LMR11M</v>
      </c>
    </row>
    <row r="391" spans="1:24" x14ac:dyDescent="0.55000000000000004">
      <c r="A391" t="s">
        <v>55</v>
      </c>
      <c r="B391" t="s">
        <v>56</v>
      </c>
      <c r="C391" t="s">
        <v>15</v>
      </c>
      <c r="D391">
        <v>0.8</v>
      </c>
      <c r="E391">
        <v>0</v>
      </c>
      <c r="F391">
        <v>189</v>
      </c>
      <c r="G391">
        <v>189</v>
      </c>
      <c r="H391">
        <v>189</v>
      </c>
      <c r="I391" t="s">
        <v>15</v>
      </c>
      <c r="J391">
        <v>1</v>
      </c>
      <c r="L391" t="s">
        <v>57</v>
      </c>
      <c r="M391">
        <v>59.810667979371502</v>
      </c>
      <c r="N391" t="s">
        <v>58</v>
      </c>
      <c r="O391">
        <v>1</v>
      </c>
      <c r="P391" t="s">
        <v>59</v>
      </c>
      <c r="Q391" t="str">
        <f>+PROPER(IF(MID(Tabla1[[#This Row],[expName]],3,100)="Alegria","Alegría",MID(Tabla1[[#This Row],[expName]],3,100)))</f>
        <v>Alegría</v>
      </c>
      <c r="R391" s="3" t="str">
        <f>+IF(Tabla1[[#This Row],[correct_ans]]="None","Frecuente","Infrecuente")</f>
        <v>Frecuente</v>
      </c>
      <c r="S391" s="3">
        <f>+Tabla1[[#This Row],[Respuesta.corr]]*100</f>
        <v>100</v>
      </c>
      <c r="T391" s="3" t="str">
        <f>+IF(OR(Tabla1[[#This Row],[frecuente/infrecuente]]="Frecuente",Tabla1[[#This Row],[Respuesta.rt]]=""),"",Tabla1[[#This Row],[Respuesta.rt]])</f>
        <v/>
      </c>
      <c r="U391" s="3">
        <f>1-Tabla1[[#This Row],[Respuesta.corr]]</f>
        <v>0</v>
      </c>
      <c r="V391" s="3" t="s">
        <v>144</v>
      </c>
      <c r="W391" s="3" t="s">
        <v>146</v>
      </c>
      <c r="X391" s="3" t="str">
        <f>+LEFT(Tabla1[[#This Row],[participant]],LEN(Tabla1[[#This Row],[participant]])-1)</f>
        <v>LMR11M</v>
      </c>
    </row>
    <row r="392" spans="1:24" x14ac:dyDescent="0.55000000000000004">
      <c r="A392" t="s">
        <v>60</v>
      </c>
      <c r="B392" t="s">
        <v>64</v>
      </c>
      <c r="C392" t="s">
        <v>21</v>
      </c>
      <c r="D392">
        <v>0.8</v>
      </c>
      <c r="E392">
        <v>0</v>
      </c>
      <c r="F392">
        <v>190</v>
      </c>
      <c r="G392">
        <v>190</v>
      </c>
      <c r="H392">
        <v>190</v>
      </c>
      <c r="I392" t="s">
        <v>21</v>
      </c>
      <c r="J392">
        <v>1</v>
      </c>
      <c r="K392">
        <v>0.77441724576100002</v>
      </c>
      <c r="L392" t="s">
        <v>57</v>
      </c>
      <c r="M392">
        <v>59.810667979371502</v>
      </c>
      <c r="N392" t="s">
        <v>58</v>
      </c>
      <c r="O392">
        <v>1</v>
      </c>
      <c r="P392" t="s">
        <v>59</v>
      </c>
      <c r="Q392" t="str">
        <f>+PROPER(IF(MID(Tabla1[[#This Row],[expName]],3,100)="Alegria","Alegría",MID(Tabla1[[#This Row],[expName]],3,100)))</f>
        <v>Alegría</v>
      </c>
      <c r="R392" s="3" t="str">
        <f>+IF(Tabla1[[#This Row],[correct_ans]]="None","Frecuente","Infrecuente")</f>
        <v>Infrecuente</v>
      </c>
      <c r="S392" s="3">
        <f>+Tabla1[[#This Row],[Respuesta.corr]]*100</f>
        <v>100</v>
      </c>
      <c r="T392" s="3">
        <f>+IF(OR(Tabla1[[#This Row],[frecuente/infrecuente]]="Frecuente",Tabla1[[#This Row],[Respuesta.rt]]=""),"",Tabla1[[#This Row],[Respuesta.rt]])</f>
        <v>0.77441724576100002</v>
      </c>
      <c r="U392" s="3">
        <f>1-Tabla1[[#This Row],[Respuesta.corr]]</f>
        <v>0</v>
      </c>
      <c r="V392" s="3" t="s">
        <v>144</v>
      </c>
      <c r="W392" s="3" t="s">
        <v>146</v>
      </c>
      <c r="X392" s="3" t="str">
        <f>+LEFT(Tabla1[[#This Row],[participant]],LEN(Tabla1[[#This Row],[participant]])-1)</f>
        <v>LMR11M</v>
      </c>
    </row>
    <row r="393" spans="1:24" x14ac:dyDescent="0.55000000000000004">
      <c r="A393" t="s">
        <v>55</v>
      </c>
      <c r="B393" t="s">
        <v>34</v>
      </c>
      <c r="C393" t="s">
        <v>15</v>
      </c>
      <c r="D393">
        <v>0.8</v>
      </c>
      <c r="E393">
        <v>0</v>
      </c>
      <c r="F393">
        <v>191</v>
      </c>
      <c r="G393">
        <v>191</v>
      </c>
      <c r="H393">
        <v>191</v>
      </c>
      <c r="I393" t="s">
        <v>15</v>
      </c>
      <c r="J393">
        <v>1</v>
      </c>
      <c r="L393" t="s">
        <v>57</v>
      </c>
      <c r="M393">
        <v>59.810667979371502</v>
      </c>
      <c r="N393" t="s">
        <v>58</v>
      </c>
      <c r="O393">
        <v>1</v>
      </c>
      <c r="P393" t="s">
        <v>59</v>
      </c>
      <c r="Q393" t="str">
        <f>+PROPER(IF(MID(Tabla1[[#This Row],[expName]],3,100)="Alegria","Alegría",MID(Tabla1[[#This Row],[expName]],3,100)))</f>
        <v>Alegría</v>
      </c>
      <c r="R393" s="3" t="str">
        <f>+IF(Tabla1[[#This Row],[correct_ans]]="None","Frecuente","Infrecuente")</f>
        <v>Frecuente</v>
      </c>
      <c r="S393" s="3">
        <f>+Tabla1[[#This Row],[Respuesta.corr]]*100</f>
        <v>100</v>
      </c>
      <c r="T393" s="3" t="str">
        <f>+IF(OR(Tabla1[[#This Row],[frecuente/infrecuente]]="Frecuente",Tabla1[[#This Row],[Respuesta.rt]]=""),"",Tabla1[[#This Row],[Respuesta.rt]])</f>
        <v/>
      </c>
      <c r="U393" s="3">
        <f>1-Tabla1[[#This Row],[Respuesta.corr]]</f>
        <v>0</v>
      </c>
      <c r="V393" s="3" t="s">
        <v>144</v>
      </c>
      <c r="W393" s="3" t="s">
        <v>146</v>
      </c>
      <c r="X393" s="3" t="str">
        <f>+LEFT(Tabla1[[#This Row],[participant]],LEN(Tabla1[[#This Row],[participant]])-1)</f>
        <v>LMR11M</v>
      </c>
    </row>
    <row r="394" spans="1:24" x14ac:dyDescent="0.55000000000000004">
      <c r="A394" t="s">
        <v>55</v>
      </c>
      <c r="B394" t="s">
        <v>25</v>
      </c>
      <c r="C394" t="s">
        <v>15</v>
      </c>
      <c r="D394">
        <v>1.3</v>
      </c>
      <c r="E394">
        <v>0</v>
      </c>
      <c r="F394">
        <v>192</v>
      </c>
      <c r="G394">
        <v>192</v>
      </c>
      <c r="H394">
        <v>192</v>
      </c>
      <c r="I394" t="s">
        <v>15</v>
      </c>
      <c r="J394">
        <v>1</v>
      </c>
      <c r="L394" t="s">
        <v>57</v>
      </c>
      <c r="M394">
        <v>59.810667979371502</v>
      </c>
      <c r="N394" t="s">
        <v>58</v>
      </c>
      <c r="O394">
        <v>1</v>
      </c>
      <c r="P394" t="s">
        <v>59</v>
      </c>
      <c r="Q394" t="str">
        <f>+PROPER(IF(MID(Tabla1[[#This Row],[expName]],3,100)="Alegria","Alegría",MID(Tabla1[[#This Row],[expName]],3,100)))</f>
        <v>Alegría</v>
      </c>
      <c r="R394" s="3" t="str">
        <f>+IF(Tabla1[[#This Row],[correct_ans]]="None","Frecuente","Infrecuente")</f>
        <v>Frecuente</v>
      </c>
      <c r="S394" s="3">
        <f>+Tabla1[[#This Row],[Respuesta.corr]]*100</f>
        <v>100</v>
      </c>
      <c r="T394" s="3" t="str">
        <f>+IF(OR(Tabla1[[#This Row],[frecuente/infrecuente]]="Frecuente",Tabla1[[#This Row],[Respuesta.rt]]=""),"",Tabla1[[#This Row],[Respuesta.rt]])</f>
        <v/>
      </c>
      <c r="U394" s="3">
        <f>1-Tabla1[[#This Row],[Respuesta.corr]]</f>
        <v>0</v>
      </c>
      <c r="V394" s="3" t="s">
        <v>144</v>
      </c>
      <c r="W394" s="3" t="s">
        <v>146</v>
      </c>
      <c r="X394" s="3" t="str">
        <f>+LEFT(Tabla1[[#This Row],[participant]],LEN(Tabla1[[#This Row],[participant]])-1)</f>
        <v>LMR11M</v>
      </c>
    </row>
    <row r="395" spans="1:24" x14ac:dyDescent="0.55000000000000004">
      <c r="A395" t="s">
        <v>60</v>
      </c>
      <c r="B395" t="s">
        <v>81</v>
      </c>
      <c r="C395" t="s">
        <v>21</v>
      </c>
      <c r="D395">
        <v>0.8</v>
      </c>
      <c r="E395">
        <v>0</v>
      </c>
      <c r="F395">
        <v>193</v>
      </c>
      <c r="G395">
        <v>193</v>
      </c>
      <c r="H395">
        <v>193</v>
      </c>
      <c r="I395" t="s">
        <v>21</v>
      </c>
      <c r="J395">
        <v>1</v>
      </c>
      <c r="K395">
        <v>0.50791214918700001</v>
      </c>
      <c r="L395" t="s">
        <v>57</v>
      </c>
      <c r="M395">
        <v>59.810667979371502</v>
      </c>
      <c r="N395" t="s">
        <v>58</v>
      </c>
      <c r="O395">
        <v>1</v>
      </c>
      <c r="P395" t="s">
        <v>59</v>
      </c>
      <c r="Q395" t="str">
        <f>+PROPER(IF(MID(Tabla1[[#This Row],[expName]],3,100)="Alegria","Alegría",MID(Tabla1[[#This Row],[expName]],3,100)))</f>
        <v>Alegría</v>
      </c>
      <c r="R395" s="3" t="str">
        <f>+IF(Tabla1[[#This Row],[correct_ans]]="None","Frecuente","Infrecuente")</f>
        <v>Infrecuente</v>
      </c>
      <c r="S395" s="3">
        <f>+Tabla1[[#This Row],[Respuesta.corr]]*100</f>
        <v>100</v>
      </c>
      <c r="T395" s="3">
        <f>+IF(OR(Tabla1[[#This Row],[frecuente/infrecuente]]="Frecuente",Tabla1[[#This Row],[Respuesta.rt]]=""),"",Tabla1[[#This Row],[Respuesta.rt]])</f>
        <v>0.50791214918700001</v>
      </c>
      <c r="U395" s="3">
        <f>1-Tabla1[[#This Row],[Respuesta.corr]]</f>
        <v>0</v>
      </c>
      <c r="V395" s="3" t="s">
        <v>144</v>
      </c>
      <c r="W395" s="3" t="s">
        <v>146</v>
      </c>
      <c r="X395" s="3" t="str">
        <f>+LEFT(Tabla1[[#This Row],[participant]],LEN(Tabla1[[#This Row],[participant]])-1)</f>
        <v>LMR11M</v>
      </c>
    </row>
    <row r="396" spans="1:24" x14ac:dyDescent="0.55000000000000004">
      <c r="A396" t="s">
        <v>55</v>
      </c>
      <c r="B396" t="s">
        <v>75</v>
      </c>
      <c r="C396" t="s">
        <v>15</v>
      </c>
      <c r="D396">
        <v>1.3</v>
      </c>
      <c r="E396">
        <v>0</v>
      </c>
      <c r="F396">
        <v>194</v>
      </c>
      <c r="G396">
        <v>194</v>
      </c>
      <c r="H396">
        <v>194</v>
      </c>
      <c r="I396" t="s">
        <v>15</v>
      </c>
      <c r="J396">
        <v>1</v>
      </c>
      <c r="L396" t="s">
        <v>57</v>
      </c>
      <c r="M396">
        <v>59.810667979371502</v>
      </c>
      <c r="N396" t="s">
        <v>58</v>
      </c>
      <c r="O396">
        <v>1</v>
      </c>
      <c r="P396" t="s">
        <v>59</v>
      </c>
      <c r="Q396" t="str">
        <f>+PROPER(IF(MID(Tabla1[[#This Row],[expName]],3,100)="Alegria","Alegría",MID(Tabla1[[#This Row],[expName]],3,100)))</f>
        <v>Alegría</v>
      </c>
      <c r="R396" s="3" t="str">
        <f>+IF(Tabla1[[#This Row],[correct_ans]]="None","Frecuente","Infrecuente")</f>
        <v>Frecuente</v>
      </c>
      <c r="S396" s="3">
        <f>+Tabla1[[#This Row],[Respuesta.corr]]*100</f>
        <v>100</v>
      </c>
      <c r="T396" s="3" t="str">
        <f>+IF(OR(Tabla1[[#This Row],[frecuente/infrecuente]]="Frecuente",Tabla1[[#This Row],[Respuesta.rt]]=""),"",Tabla1[[#This Row],[Respuesta.rt]])</f>
        <v/>
      </c>
      <c r="U396" s="3">
        <f>1-Tabla1[[#This Row],[Respuesta.corr]]</f>
        <v>0</v>
      </c>
      <c r="V396" s="3" t="s">
        <v>144</v>
      </c>
      <c r="W396" s="3" t="s">
        <v>146</v>
      </c>
      <c r="X396" s="3" t="str">
        <f>+LEFT(Tabla1[[#This Row],[participant]],LEN(Tabla1[[#This Row],[participant]])-1)</f>
        <v>LMR11M</v>
      </c>
    </row>
    <row r="397" spans="1:24" x14ac:dyDescent="0.55000000000000004">
      <c r="A397" t="s">
        <v>55</v>
      </c>
      <c r="B397" t="s">
        <v>22</v>
      </c>
      <c r="C397" t="s">
        <v>15</v>
      </c>
      <c r="D397">
        <v>0.8</v>
      </c>
      <c r="E397">
        <v>0</v>
      </c>
      <c r="F397">
        <v>195</v>
      </c>
      <c r="G397">
        <v>195</v>
      </c>
      <c r="H397">
        <v>195</v>
      </c>
      <c r="I397" t="s">
        <v>15</v>
      </c>
      <c r="J397">
        <v>1</v>
      </c>
      <c r="L397" t="s">
        <v>57</v>
      </c>
      <c r="M397">
        <v>59.810667979371502</v>
      </c>
      <c r="N397" t="s">
        <v>58</v>
      </c>
      <c r="O397">
        <v>1</v>
      </c>
      <c r="P397" t="s">
        <v>59</v>
      </c>
      <c r="Q397" t="str">
        <f>+PROPER(IF(MID(Tabla1[[#This Row],[expName]],3,100)="Alegria","Alegría",MID(Tabla1[[#This Row],[expName]],3,100)))</f>
        <v>Alegría</v>
      </c>
      <c r="R397" s="3" t="str">
        <f>+IF(Tabla1[[#This Row],[correct_ans]]="None","Frecuente","Infrecuente")</f>
        <v>Frecuente</v>
      </c>
      <c r="S397" s="3">
        <f>+Tabla1[[#This Row],[Respuesta.corr]]*100</f>
        <v>100</v>
      </c>
      <c r="T397" s="3" t="str">
        <f>+IF(OR(Tabla1[[#This Row],[frecuente/infrecuente]]="Frecuente",Tabla1[[#This Row],[Respuesta.rt]]=""),"",Tabla1[[#This Row],[Respuesta.rt]])</f>
        <v/>
      </c>
      <c r="U397" s="3">
        <f>1-Tabla1[[#This Row],[Respuesta.corr]]</f>
        <v>0</v>
      </c>
      <c r="V397" s="3" t="s">
        <v>144</v>
      </c>
      <c r="W397" s="3" t="s">
        <v>146</v>
      </c>
      <c r="X397" s="3" t="str">
        <f>+LEFT(Tabla1[[#This Row],[participant]],LEN(Tabla1[[#This Row],[participant]])-1)</f>
        <v>LMR11M</v>
      </c>
    </row>
    <row r="398" spans="1:24" x14ac:dyDescent="0.55000000000000004">
      <c r="A398" t="s">
        <v>55</v>
      </c>
      <c r="B398" t="s">
        <v>36</v>
      </c>
      <c r="C398" t="s">
        <v>15</v>
      </c>
      <c r="D398">
        <v>1.3</v>
      </c>
      <c r="E398">
        <v>0</v>
      </c>
      <c r="F398">
        <v>196</v>
      </c>
      <c r="G398">
        <v>196</v>
      </c>
      <c r="H398">
        <v>196</v>
      </c>
      <c r="I398" t="s">
        <v>15</v>
      </c>
      <c r="J398">
        <v>1</v>
      </c>
      <c r="L398" t="s">
        <v>57</v>
      </c>
      <c r="M398">
        <v>59.810667979371502</v>
      </c>
      <c r="N398" t="s">
        <v>58</v>
      </c>
      <c r="O398">
        <v>1</v>
      </c>
      <c r="P398" t="s">
        <v>59</v>
      </c>
      <c r="Q398" t="str">
        <f>+PROPER(IF(MID(Tabla1[[#This Row],[expName]],3,100)="Alegria","Alegría",MID(Tabla1[[#This Row],[expName]],3,100)))</f>
        <v>Alegría</v>
      </c>
      <c r="R398" s="3" t="str">
        <f>+IF(Tabla1[[#This Row],[correct_ans]]="None","Frecuente","Infrecuente")</f>
        <v>Frecuente</v>
      </c>
      <c r="S398" s="3">
        <f>+Tabla1[[#This Row],[Respuesta.corr]]*100</f>
        <v>100</v>
      </c>
      <c r="T398" s="3" t="str">
        <f>+IF(OR(Tabla1[[#This Row],[frecuente/infrecuente]]="Frecuente",Tabla1[[#This Row],[Respuesta.rt]]=""),"",Tabla1[[#This Row],[Respuesta.rt]])</f>
        <v/>
      </c>
      <c r="U398" s="3">
        <f>1-Tabla1[[#This Row],[Respuesta.corr]]</f>
        <v>0</v>
      </c>
      <c r="V398" s="3" t="s">
        <v>144</v>
      </c>
      <c r="W398" s="3" t="s">
        <v>146</v>
      </c>
      <c r="X398" s="3" t="str">
        <f>+LEFT(Tabla1[[#This Row],[participant]],LEN(Tabla1[[#This Row],[participant]])-1)</f>
        <v>LMR11M</v>
      </c>
    </row>
    <row r="399" spans="1:24" x14ac:dyDescent="0.55000000000000004">
      <c r="A399" t="s">
        <v>60</v>
      </c>
      <c r="B399" t="s">
        <v>76</v>
      </c>
      <c r="C399" t="s">
        <v>21</v>
      </c>
      <c r="D399">
        <v>0.8</v>
      </c>
      <c r="E399">
        <v>0</v>
      </c>
      <c r="F399">
        <v>197</v>
      </c>
      <c r="G399">
        <v>197</v>
      </c>
      <c r="H399">
        <v>197</v>
      </c>
      <c r="I399" t="s">
        <v>21</v>
      </c>
      <c r="J399">
        <v>1</v>
      </c>
      <c r="K399">
        <v>0.52505549834999998</v>
      </c>
      <c r="L399" t="s">
        <v>57</v>
      </c>
      <c r="M399">
        <v>59.810667979371502</v>
      </c>
      <c r="N399" t="s">
        <v>58</v>
      </c>
      <c r="O399">
        <v>1</v>
      </c>
      <c r="P399" t="s">
        <v>59</v>
      </c>
      <c r="Q399" t="str">
        <f>+PROPER(IF(MID(Tabla1[[#This Row],[expName]],3,100)="Alegria","Alegría",MID(Tabla1[[#This Row],[expName]],3,100)))</f>
        <v>Alegría</v>
      </c>
      <c r="R399" s="3" t="str">
        <f>+IF(Tabla1[[#This Row],[correct_ans]]="None","Frecuente","Infrecuente")</f>
        <v>Infrecuente</v>
      </c>
      <c r="S399" s="3">
        <f>+Tabla1[[#This Row],[Respuesta.corr]]*100</f>
        <v>100</v>
      </c>
      <c r="T399" s="3">
        <f>+IF(OR(Tabla1[[#This Row],[frecuente/infrecuente]]="Frecuente",Tabla1[[#This Row],[Respuesta.rt]]=""),"",Tabla1[[#This Row],[Respuesta.rt]])</f>
        <v>0.52505549834999998</v>
      </c>
      <c r="U399" s="3">
        <f>1-Tabla1[[#This Row],[Respuesta.corr]]</f>
        <v>0</v>
      </c>
      <c r="V399" s="3" t="s">
        <v>144</v>
      </c>
      <c r="W399" s="3" t="s">
        <v>146</v>
      </c>
      <c r="X399" s="3" t="str">
        <f>+LEFT(Tabla1[[#This Row],[participant]],LEN(Tabla1[[#This Row],[participant]])-1)</f>
        <v>LMR11M</v>
      </c>
    </row>
    <row r="400" spans="1:24" x14ac:dyDescent="0.55000000000000004">
      <c r="A400" t="s">
        <v>55</v>
      </c>
      <c r="B400" t="s">
        <v>56</v>
      </c>
      <c r="C400" t="s">
        <v>15</v>
      </c>
      <c r="D400">
        <v>0.8</v>
      </c>
      <c r="E400">
        <v>0</v>
      </c>
      <c r="F400">
        <v>198</v>
      </c>
      <c r="G400">
        <v>198</v>
      </c>
      <c r="H400">
        <v>198</v>
      </c>
      <c r="I400" t="s">
        <v>15</v>
      </c>
      <c r="J400">
        <v>1</v>
      </c>
      <c r="L400" t="s">
        <v>57</v>
      </c>
      <c r="M400">
        <v>59.810667979371502</v>
      </c>
      <c r="N400" t="s">
        <v>58</v>
      </c>
      <c r="O400">
        <v>1</v>
      </c>
      <c r="P400" t="s">
        <v>59</v>
      </c>
      <c r="Q400" t="str">
        <f>+PROPER(IF(MID(Tabla1[[#This Row],[expName]],3,100)="Alegria","Alegría",MID(Tabla1[[#This Row],[expName]],3,100)))</f>
        <v>Alegría</v>
      </c>
      <c r="R400" s="3" t="str">
        <f>+IF(Tabla1[[#This Row],[correct_ans]]="None","Frecuente","Infrecuente")</f>
        <v>Frecuente</v>
      </c>
      <c r="S400" s="3">
        <f>+Tabla1[[#This Row],[Respuesta.corr]]*100</f>
        <v>100</v>
      </c>
      <c r="T400" s="3" t="str">
        <f>+IF(OR(Tabla1[[#This Row],[frecuente/infrecuente]]="Frecuente",Tabla1[[#This Row],[Respuesta.rt]]=""),"",Tabla1[[#This Row],[Respuesta.rt]])</f>
        <v/>
      </c>
      <c r="U400" s="3">
        <f>1-Tabla1[[#This Row],[Respuesta.corr]]</f>
        <v>0</v>
      </c>
      <c r="V400" s="3" t="s">
        <v>144</v>
      </c>
      <c r="W400" s="3" t="s">
        <v>146</v>
      </c>
      <c r="X400" s="3" t="str">
        <f>+LEFT(Tabla1[[#This Row],[participant]],LEN(Tabla1[[#This Row],[participant]])-1)</f>
        <v>LMR11M</v>
      </c>
    </row>
    <row r="401" spans="1:24" x14ac:dyDescent="0.55000000000000004">
      <c r="A401" t="s">
        <v>60</v>
      </c>
      <c r="B401" t="s">
        <v>78</v>
      </c>
      <c r="C401" t="s">
        <v>21</v>
      </c>
      <c r="D401">
        <v>0.8</v>
      </c>
      <c r="E401">
        <v>0</v>
      </c>
      <c r="F401">
        <v>199</v>
      </c>
      <c r="G401">
        <v>199</v>
      </c>
      <c r="H401">
        <v>199</v>
      </c>
      <c r="I401" t="s">
        <v>21</v>
      </c>
      <c r="J401">
        <v>1</v>
      </c>
      <c r="K401">
        <v>0.57511451467899999</v>
      </c>
      <c r="L401" t="s">
        <v>57</v>
      </c>
      <c r="M401">
        <v>59.810667979371502</v>
      </c>
      <c r="N401" t="s">
        <v>58</v>
      </c>
      <c r="O401">
        <v>1</v>
      </c>
      <c r="P401" t="s">
        <v>59</v>
      </c>
      <c r="Q401" t="str">
        <f>+PROPER(IF(MID(Tabla1[[#This Row],[expName]],3,100)="Alegria","Alegría",MID(Tabla1[[#This Row],[expName]],3,100)))</f>
        <v>Alegría</v>
      </c>
      <c r="R401" s="3" t="str">
        <f>+IF(Tabla1[[#This Row],[correct_ans]]="None","Frecuente","Infrecuente")</f>
        <v>Infrecuente</v>
      </c>
      <c r="S401" s="3">
        <f>+Tabla1[[#This Row],[Respuesta.corr]]*100</f>
        <v>100</v>
      </c>
      <c r="T401" s="3">
        <f>+IF(OR(Tabla1[[#This Row],[frecuente/infrecuente]]="Frecuente",Tabla1[[#This Row],[Respuesta.rt]]=""),"",Tabla1[[#This Row],[Respuesta.rt]])</f>
        <v>0.57511451467899999</v>
      </c>
      <c r="U401" s="3">
        <f>1-Tabla1[[#This Row],[Respuesta.corr]]</f>
        <v>0</v>
      </c>
      <c r="V401" s="3" t="s">
        <v>144</v>
      </c>
      <c r="W401" s="3" t="s">
        <v>146</v>
      </c>
      <c r="X401" s="3" t="str">
        <f>+LEFT(Tabla1[[#This Row],[participant]],LEN(Tabla1[[#This Row],[participant]])-1)</f>
        <v>LMR11M</v>
      </c>
    </row>
    <row r="402" spans="1:24" x14ac:dyDescent="0.55000000000000004">
      <c r="A402" t="s">
        <v>83</v>
      </c>
      <c r="B402" t="s">
        <v>35</v>
      </c>
      <c r="C402" t="s">
        <v>15</v>
      </c>
      <c r="D402">
        <v>1.3</v>
      </c>
      <c r="E402">
        <v>0</v>
      </c>
      <c r="F402">
        <v>0</v>
      </c>
      <c r="G402">
        <v>0</v>
      </c>
      <c r="H402">
        <v>0</v>
      </c>
      <c r="I402" t="s">
        <v>15</v>
      </c>
      <c r="J402">
        <v>1</v>
      </c>
      <c r="L402" t="s">
        <v>84</v>
      </c>
      <c r="M402">
        <v>59.9417124861628</v>
      </c>
      <c r="N402" t="s">
        <v>85</v>
      </c>
      <c r="O402">
        <v>1</v>
      </c>
      <c r="P402" t="s">
        <v>86</v>
      </c>
      <c r="Q402" t="str">
        <f>+PROPER(IF(MID(Tabla1[[#This Row],[expName]],3,100)="Alegria","Alegría",MID(Tabla1[[#This Row],[expName]],3,100)))</f>
        <v>Identidad</v>
      </c>
      <c r="R402" s="3" t="str">
        <f>+IF(Tabla1[[#This Row],[correct_ans]]="None","Frecuente","Infrecuente")</f>
        <v>Frecuente</v>
      </c>
      <c r="S402" s="3">
        <f>+Tabla1[[#This Row],[Respuesta.corr]]*100</f>
        <v>100</v>
      </c>
      <c r="T402" s="3" t="str">
        <f>+IF(OR(Tabla1[[#This Row],[frecuente/infrecuente]]="Frecuente",Tabla1[[#This Row],[Respuesta.rt]]=""),"",Tabla1[[#This Row],[Respuesta.rt]])</f>
        <v/>
      </c>
      <c r="U402" s="3">
        <f>1-Tabla1[[#This Row],[Respuesta.corr]]</f>
        <v>0</v>
      </c>
      <c r="V402" s="3" t="s">
        <v>144</v>
      </c>
      <c r="W402" s="3" t="s">
        <v>146</v>
      </c>
      <c r="X402" s="3" t="str">
        <f>+LEFT(Tabla1[[#This Row],[participant]],LEN(Tabla1[[#This Row],[participant]])-1)</f>
        <v>LMR11M</v>
      </c>
    </row>
    <row r="403" spans="1:24" x14ac:dyDescent="0.55000000000000004">
      <c r="A403" t="s">
        <v>87</v>
      </c>
      <c r="B403" t="s">
        <v>88</v>
      </c>
      <c r="C403" t="s">
        <v>21</v>
      </c>
      <c r="D403">
        <v>1.3</v>
      </c>
      <c r="E403">
        <v>0</v>
      </c>
      <c r="F403">
        <v>1</v>
      </c>
      <c r="G403">
        <v>1</v>
      </c>
      <c r="H403">
        <v>1</v>
      </c>
      <c r="I403" t="s">
        <v>21</v>
      </c>
      <c r="J403">
        <v>1</v>
      </c>
      <c r="K403">
        <v>0.43769159587099998</v>
      </c>
      <c r="L403" t="s">
        <v>84</v>
      </c>
      <c r="M403">
        <v>59.9417124861628</v>
      </c>
      <c r="N403" t="s">
        <v>85</v>
      </c>
      <c r="O403">
        <v>1</v>
      </c>
      <c r="P403" t="s">
        <v>86</v>
      </c>
      <c r="Q403" t="str">
        <f>+PROPER(IF(MID(Tabla1[[#This Row],[expName]],3,100)="Alegria","Alegría",MID(Tabla1[[#This Row],[expName]],3,100)))</f>
        <v>Identidad</v>
      </c>
      <c r="R403" s="3" t="str">
        <f>+IF(Tabla1[[#This Row],[correct_ans]]="None","Frecuente","Infrecuente")</f>
        <v>Infrecuente</v>
      </c>
      <c r="S403" s="3">
        <f>+Tabla1[[#This Row],[Respuesta.corr]]*100</f>
        <v>100</v>
      </c>
      <c r="T403" s="3">
        <f>+IF(OR(Tabla1[[#This Row],[frecuente/infrecuente]]="Frecuente",Tabla1[[#This Row],[Respuesta.rt]]=""),"",Tabla1[[#This Row],[Respuesta.rt]])</f>
        <v>0.43769159587099998</v>
      </c>
      <c r="U403" s="3">
        <f>1-Tabla1[[#This Row],[Respuesta.corr]]</f>
        <v>0</v>
      </c>
      <c r="V403" s="3" t="s">
        <v>144</v>
      </c>
      <c r="W403" s="3" t="s">
        <v>146</v>
      </c>
      <c r="X403" s="3" t="str">
        <f>+LEFT(Tabla1[[#This Row],[participant]],LEN(Tabla1[[#This Row],[participant]])-1)</f>
        <v>LMR11M</v>
      </c>
    </row>
    <row r="404" spans="1:24" x14ac:dyDescent="0.55000000000000004">
      <c r="A404" t="s">
        <v>83</v>
      </c>
      <c r="B404" t="s">
        <v>70</v>
      </c>
      <c r="C404" t="s">
        <v>15</v>
      </c>
      <c r="D404">
        <v>1.3</v>
      </c>
      <c r="E404">
        <v>0</v>
      </c>
      <c r="F404">
        <v>2</v>
      </c>
      <c r="G404">
        <v>2</v>
      </c>
      <c r="H404">
        <v>2</v>
      </c>
      <c r="I404" t="s">
        <v>15</v>
      </c>
      <c r="J404">
        <v>1</v>
      </c>
      <c r="L404" t="s">
        <v>84</v>
      </c>
      <c r="M404">
        <v>59.9417124861628</v>
      </c>
      <c r="N404" t="s">
        <v>85</v>
      </c>
      <c r="O404">
        <v>1</v>
      </c>
      <c r="P404" t="s">
        <v>86</v>
      </c>
      <c r="Q404" t="str">
        <f>+PROPER(IF(MID(Tabla1[[#This Row],[expName]],3,100)="Alegria","Alegría",MID(Tabla1[[#This Row],[expName]],3,100)))</f>
        <v>Identidad</v>
      </c>
      <c r="R404" s="3" t="str">
        <f>+IF(Tabla1[[#This Row],[correct_ans]]="None","Frecuente","Infrecuente")</f>
        <v>Frecuente</v>
      </c>
      <c r="S404" s="3">
        <f>+Tabla1[[#This Row],[Respuesta.corr]]*100</f>
        <v>100</v>
      </c>
      <c r="T404" s="3" t="str">
        <f>+IF(OR(Tabla1[[#This Row],[frecuente/infrecuente]]="Frecuente",Tabla1[[#This Row],[Respuesta.rt]]=""),"",Tabla1[[#This Row],[Respuesta.rt]])</f>
        <v/>
      </c>
      <c r="U404" s="3">
        <f>1-Tabla1[[#This Row],[Respuesta.corr]]</f>
        <v>0</v>
      </c>
      <c r="V404" s="3" t="s">
        <v>144</v>
      </c>
      <c r="W404" s="3" t="s">
        <v>146</v>
      </c>
      <c r="X404" s="3" t="str">
        <f>+LEFT(Tabla1[[#This Row],[participant]],LEN(Tabla1[[#This Row],[participant]])-1)</f>
        <v>LMR11M</v>
      </c>
    </row>
    <row r="405" spans="1:24" x14ac:dyDescent="0.55000000000000004">
      <c r="A405" t="s">
        <v>87</v>
      </c>
      <c r="B405" t="s">
        <v>88</v>
      </c>
      <c r="C405" t="s">
        <v>21</v>
      </c>
      <c r="D405">
        <v>0.8</v>
      </c>
      <c r="E405">
        <v>0</v>
      </c>
      <c r="F405">
        <v>3</v>
      </c>
      <c r="G405">
        <v>3</v>
      </c>
      <c r="H405">
        <v>3</v>
      </c>
      <c r="I405" t="s">
        <v>21</v>
      </c>
      <c r="J405">
        <v>1</v>
      </c>
      <c r="K405">
        <v>0.65578781301199995</v>
      </c>
      <c r="L405" t="s">
        <v>84</v>
      </c>
      <c r="M405">
        <v>59.9417124861628</v>
      </c>
      <c r="N405" t="s">
        <v>85</v>
      </c>
      <c r="O405">
        <v>1</v>
      </c>
      <c r="P405" t="s">
        <v>86</v>
      </c>
      <c r="Q405" t="str">
        <f>+PROPER(IF(MID(Tabla1[[#This Row],[expName]],3,100)="Alegria","Alegría",MID(Tabla1[[#This Row],[expName]],3,100)))</f>
        <v>Identidad</v>
      </c>
      <c r="R405" s="3" t="str">
        <f>+IF(Tabla1[[#This Row],[correct_ans]]="None","Frecuente","Infrecuente")</f>
        <v>Infrecuente</v>
      </c>
      <c r="S405" s="3">
        <f>+Tabla1[[#This Row],[Respuesta.corr]]*100</f>
        <v>100</v>
      </c>
      <c r="T405" s="3">
        <f>+IF(OR(Tabla1[[#This Row],[frecuente/infrecuente]]="Frecuente",Tabla1[[#This Row],[Respuesta.rt]]=""),"",Tabla1[[#This Row],[Respuesta.rt]])</f>
        <v>0.65578781301199995</v>
      </c>
      <c r="U405" s="3">
        <f>1-Tabla1[[#This Row],[Respuesta.corr]]</f>
        <v>0</v>
      </c>
      <c r="V405" s="3" t="s">
        <v>144</v>
      </c>
      <c r="W405" s="3" t="s">
        <v>146</v>
      </c>
      <c r="X405" s="3" t="str">
        <f>+LEFT(Tabla1[[#This Row],[participant]],LEN(Tabla1[[#This Row],[participant]])-1)</f>
        <v>LMR11M</v>
      </c>
    </row>
    <row r="406" spans="1:24" x14ac:dyDescent="0.55000000000000004">
      <c r="A406" t="s">
        <v>83</v>
      </c>
      <c r="B406" t="s">
        <v>25</v>
      </c>
      <c r="C406" t="s">
        <v>15</v>
      </c>
      <c r="D406">
        <v>1.3</v>
      </c>
      <c r="E406">
        <v>0</v>
      </c>
      <c r="F406">
        <v>4</v>
      </c>
      <c r="G406">
        <v>4</v>
      </c>
      <c r="H406">
        <v>4</v>
      </c>
      <c r="I406" t="s">
        <v>15</v>
      </c>
      <c r="J406">
        <v>1</v>
      </c>
      <c r="L406" t="s">
        <v>84</v>
      </c>
      <c r="M406">
        <v>59.9417124861628</v>
      </c>
      <c r="N406" t="s">
        <v>85</v>
      </c>
      <c r="O406">
        <v>1</v>
      </c>
      <c r="P406" t="s">
        <v>86</v>
      </c>
      <c r="Q406" t="str">
        <f>+PROPER(IF(MID(Tabla1[[#This Row],[expName]],3,100)="Alegria","Alegría",MID(Tabla1[[#This Row],[expName]],3,100)))</f>
        <v>Identidad</v>
      </c>
      <c r="R406" s="3" t="str">
        <f>+IF(Tabla1[[#This Row],[correct_ans]]="None","Frecuente","Infrecuente")</f>
        <v>Frecuente</v>
      </c>
      <c r="S406" s="3">
        <f>+Tabla1[[#This Row],[Respuesta.corr]]*100</f>
        <v>100</v>
      </c>
      <c r="T406" s="3" t="str">
        <f>+IF(OR(Tabla1[[#This Row],[frecuente/infrecuente]]="Frecuente",Tabla1[[#This Row],[Respuesta.rt]]=""),"",Tabla1[[#This Row],[Respuesta.rt]])</f>
        <v/>
      </c>
      <c r="U406" s="3">
        <f>1-Tabla1[[#This Row],[Respuesta.corr]]</f>
        <v>0</v>
      </c>
      <c r="V406" s="3" t="s">
        <v>144</v>
      </c>
      <c r="W406" s="3" t="s">
        <v>146</v>
      </c>
      <c r="X406" s="3" t="str">
        <f>+LEFT(Tabla1[[#This Row],[participant]],LEN(Tabla1[[#This Row],[participant]])-1)</f>
        <v>LMR11M</v>
      </c>
    </row>
    <row r="407" spans="1:24" x14ac:dyDescent="0.55000000000000004">
      <c r="A407" t="s">
        <v>83</v>
      </c>
      <c r="B407" t="s">
        <v>89</v>
      </c>
      <c r="C407" t="s">
        <v>15</v>
      </c>
      <c r="D407">
        <v>0.8</v>
      </c>
      <c r="E407">
        <v>0</v>
      </c>
      <c r="F407">
        <v>5</v>
      </c>
      <c r="G407">
        <v>5</v>
      </c>
      <c r="H407">
        <v>5</v>
      </c>
      <c r="I407" t="s">
        <v>15</v>
      </c>
      <c r="J407">
        <v>1</v>
      </c>
      <c r="L407" t="s">
        <v>84</v>
      </c>
      <c r="M407">
        <v>59.9417124861628</v>
      </c>
      <c r="N407" t="s">
        <v>85</v>
      </c>
      <c r="O407">
        <v>1</v>
      </c>
      <c r="P407" t="s">
        <v>86</v>
      </c>
      <c r="Q407" t="str">
        <f>+PROPER(IF(MID(Tabla1[[#This Row],[expName]],3,100)="Alegria","Alegría",MID(Tabla1[[#This Row],[expName]],3,100)))</f>
        <v>Identidad</v>
      </c>
      <c r="R407" s="3" t="str">
        <f>+IF(Tabla1[[#This Row],[correct_ans]]="None","Frecuente","Infrecuente")</f>
        <v>Frecuente</v>
      </c>
      <c r="S407" s="3">
        <f>+Tabla1[[#This Row],[Respuesta.corr]]*100</f>
        <v>100</v>
      </c>
      <c r="T407" s="3" t="str">
        <f>+IF(OR(Tabla1[[#This Row],[frecuente/infrecuente]]="Frecuente",Tabla1[[#This Row],[Respuesta.rt]]=""),"",Tabla1[[#This Row],[Respuesta.rt]])</f>
        <v/>
      </c>
      <c r="U407" s="3">
        <f>1-Tabla1[[#This Row],[Respuesta.corr]]</f>
        <v>0</v>
      </c>
      <c r="V407" s="3" t="s">
        <v>144</v>
      </c>
      <c r="W407" s="3" t="s">
        <v>146</v>
      </c>
      <c r="X407" s="3" t="str">
        <f>+LEFT(Tabla1[[#This Row],[participant]],LEN(Tabla1[[#This Row],[participant]])-1)</f>
        <v>LMR11M</v>
      </c>
    </row>
    <row r="408" spans="1:24" x14ac:dyDescent="0.55000000000000004">
      <c r="A408" t="s">
        <v>83</v>
      </c>
      <c r="B408" t="s">
        <v>70</v>
      </c>
      <c r="C408" t="s">
        <v>15</v>
      </c>
      <c r="D408">
        <v>0.8</v>
      </c>
      <c r="E408">
        <v>0</v>
      </c>
      <c r="F408">
        <v>6</v>
      </c>
      <c r="G408">
        <v>6</v>
      </c>
      <c r="H408">
        <v>6</v>
      </c>
      <c r="I408" t="s">
        <v>15</v>
      </c>
      <c r="J408">
        <v>1</v>
      </c>
      <c r="L408" t="s">
        <v>84</v>
      </c>
      <c r="M408">
        <v>59.9417124861628</v>
      </c>
      <c r="N408" t="s">
        <v>85</v>
      </c>
      <c r="O408">
        <v>1</v>
      </c>
      <c r="P408" t="s">
        <v>86</v>
      </c>
      <c r="Q408" t="str">
        <f>+PROPER(IF(MID(Tabla1[[#This Row],[expName]],3,100)="Alegria","Alegría",MID(Tabla1[[#This Row],[expName]],3,100)))</f>
        <v>Identidad</v>
      </c>
      <c r="R408" s="3" t="str">
        <f>+IF(Tabla1[[#This Row],[correct_ans]]="None","Frecuente","Infrecuente")</f>
        <v>Frecuente</v>
      </c>
      <c r="S408" s="3">
        <f>+Tabla1[[#This Row],[Respuesta.corr]]*100</f>
        <v>100</v>
      </c>
      <c r="T408" s="3" t="str">
        <f>+IF(OR(Tabla1[[#This Row],[frecuente/infrecuente]]="Frecuente",Tabla1[[#This Row],[Respuesta.rt]]=""),"",Tabla1[[#This Row],[Respuesta.rt]])</f>
        <v/>
      </c>
      <c r="U408" s="3">
        <f>1-Tabla1[[#This Row],[Respuesta.corr]]</f>
        <v>0</v>
      </c>
      <c r="V408" s="3" t="s">
        <v>144</v>
      </c>
      <c r="W408" s="3" t="s">
        <v>146</v>
      </c>
      <c r="X408" s="3" t="str">
        <f>+LEFT(Tabla1[[#This Row],[participant]],LEN(Tabla1[[#This Row],[participant]])-1)</f>
        <v>LMR11M</v>
      </c>
    </row>
    <row r="409" spans="1:24" x14ac:dyDescent="0.55000000000000004">
      <c r="A409" t="s">
        <v>83</v>
      </c>
      <c r="B409" t="s">
        <v>90</v>
      </c>
      <c r="C409" t="s">
        <v>15</v>
      </c>
      <c r="D409">
        <v>0.8</v>
      </c>
      <c r="E409">
        <v>0</v>
      </c>
      <c r="F409">
        <v>7</v>
      </c>
      <c r="G409">
        <v>7</v>
      </c>
      <c r="H409">
        <v>7</v>
      </c>
      <c r="I409" t="s">
        <v>15</v>
      </c>
      <c r="J409">
        <v>1</v>
      </c>
      <c r="L409" t="s">
        <v>84</v>
      </c>
      <c r="M409">
        <v>59.9417124861628</v>
      </c>
      <c r="N409" t="s">
        <v>85</v>
      </c>
      <c r="O409">
        <v>1</v>
      </c>
      <c r="P409" t="s">
        <v>86</v>
      </c>
      <c r="Q409" t="str">
        <f>+PROPER(IF(MID(Tabla1[[#This Row],[expName]],3,100)="Alegria","Alegría",MID(Tabla1[[#This Row],[expName]],3,100)))</f>
        <v>Identidad</v>
      </c>
      <c r="R409" s="3" t="str">
        <f>+IF(Tabla1[[#This Row],[correct_ans]]="None","Frecuente","Infrecuente")</f>
        <v>Frecuente</v>
      </c>
      <c r="S409" s="3">
        <f>+Tabla1[[#This Row],[Respuesta.corr]]*100</f>
        <v>100</v>
      </c>
      <c r="T409" s="3" t="str">
        <f>+IF(OR(Tabla1[[#This Row],[frecuente/infrecuente]]="Frecuente",Tabla1[[#This Row],[Respuesta.rt]]=""),"",Tabla1[[#This Row],[Respuesta.rt]])</f>
        <v/>
      </c>
      <c r="U409" s="3">
        <f>1-Tabla1[[#This Row],[Respuesta.corr]]</f>
        <v>0</v>
      </c>
      <c r="V409" s="3" t="s">
        <v>144</v>
      </c>
      <c r="W409" s="3" t="s">
        <v>146</v>
      </c>
      <c r="X409" s="3" t="str">
        <f>+LEFT(Tabla1[[#This Row],[participant]],LEN(Tabla1[[#This Row],[participant]])-1)</f>
        <v>LMR11M</v>
      </c>
    </row>
    <row r="410" spans="1:24" x14ac:dyDescent="0.55000000000000004">
      <c r="A410" t="s">
        <v>87</v>
      </c>
      <c r="B410" t="s">
        <v>88</v>
      </c>
      <c r="C410" t="s">
        <v>21</v>
      </c>
      <c r="D410">
        <v>0.8</v>
      </c>
      <c r="E410">
        <v>0</v>
      </c>
      <c r="F410">
        <v>8</v>
      </c>
      <c r="G410">
        <v>8</v>
      </c>
      <c r="H410">
        <v>8</v>
      </c>
      <c r="I410" t="s">
        <v>21</v>
      </c>
      <c r="J410">
        <v>1</v>
      </c>
      <c r="K410">
        <v>0.40528414677800001</v>
      </c>
      <c r="L410" t="s">
        <v>84</v>
      </c>
      <c r="M410">
        <v>59.9417124861628</v>
      </c>
      <c r="N410" t="s">
        <v>85</v>
      </c>
      <c r="O410">
        <v>1</v>
      </c>
      <c r="P410" t="s">
        <v>86</v>
      </c>
      <c r="Q410" t="str">
        <f>+PROPER(IF(MID(Tabla1[[#This Row],[expName]],3,100)="Alegria","Alegría",MID(Tabla1[[#This Row],[expName]],3,100)))</f>
        <v>Identidad</v>
      </c>
      <c r="R410" s="3" t="str">
        <f>+IF(Tabla1[[#This Row],[correct_ans]]="None","Frecuente","Infrecuente")</f>
        <v>Infrecuente</v>
      </c>
      <c r="S410" s="3">
        <f>+Tabla1[[#This Row],[Respuesta.corr]]*100</f>
        <v>100</v>
      </c>
      <c r="T410" s="3">
        <f>+IF(OR(Tabla1[[#This Row],[frecuente/infrecuente]]="Frecuente",Tabla1[[#This Row],[Respuesta.rt]]=""),"",Tabla1[[#This Row],[Respuesta.rt]])</f>
        <v>0.40528414677800001</v>
      </c>
      <c r="U410" s="3">
        <f>1-Tabla1[[#This Row],[Respuesta.corr]]</f>
        <v>0</v>
      </c>
      <c r="V410" s="3" t="s">
        <v>144</v>
      </c>
      <c r="W410" s="3" t="s">
        <v>146</v>
      </c>
      <c r="X410" s="3" t="str">
        <f>+LEFT(Tabla1[[#This Row],[participant]],LEN(Tabla1[[#This Row],[participant]])-1)</f>
        <v>LMR11M</v>
      </c>
    </row>
    <row r="411" spans="1:24" x14ac:dyDescent="0.55000000000000004">
      <c r="A411" t="s">
        <v>83</v>
      </c>
      <c r="B411" t="s">
        <v>91</v>
      </c>
      <c r="C411" t="s">
        <v>15</v>
      </c>
      <c r="D411">
        <v>1.3</v>
      </c>
      <c r="E411">
        <v>0</v>
      </c>
      <c r="F411">
        <v>9</v>
      </c>
      <c r="G411">
        <v>9</v>
      </c>
      <c r="H411">
        <v>9</v>
      </c>
      <c r="I411" t="s">
        <v>15</v>
      </c>
      <c r="J411">
        <v>1</v>
      </c>
      <c r="L411" t="s">
        <v>84</v>
      </c>
      <c r="M411">
        <v>59.9417124861628</v>
      </c>
      <c r="N411" t="s">
        <v>85</v>
      </c>
      <c r="O411">
        <v>1</v>
      </c>
      <c r="P411" t="s">
        <v>86</v>
      </c>
      <c r="Q411" t="str">
        <f>+PROPER(IF(MID(Tabla1[[#This Row],[expName]],3,100)="Alegria","Alegría",MID(Tabla1[[#This Row],[expName]],3,100)))</f>
        <v>Identidad</v>
      </c>
      <c r="R411" s="3" t="str">
        <f>+IF(Tabla1[[#This Row],[correct_ans]]="None","Frecuente","Infrecuente")</f>
        <v>Frecuente</v>
      </c>
      <c r="S411" s="3">
        <f>+Tabla1[[#This Row],[Respuesta.corr]]*100</f>
        <v>100</v>
      </c>
      <c r="T411" s="3" t="str">
        <f>+IF(OR(Tabla1[[#This Row],[frecuente/infrecuente]]="Frecuente",Tabla1[[#This Row],[Respuesta.rt]]=""),"",Tabla1[[#This Row],[Respuesta.rt]])</f>
        <v/>
      </c>
      <c r="U411" s="3">
        <f>1-Tabla1[[#This Row],[Respuesta.corr]]</f>
        <v>0</v>
      </c>
      <c r="V411" s="3" t="s">
        <v>144</v>
      </c>
      <c r="W411" s="3" t="s">
        <v>146</v>
      </c>
      <c r="X411" s="3" t="str">
        <f>+LEFT(Tabla1[[#This Row],[participant]],LEN(Tabla1[[#This Row],[participant]])-1)</f>
        <v>LMR11M</v>
      </c>
    </row>
    <row r="412" spans="1:24" x14ac:dyDescent="0.55000000000000004">
      <c r="A412" t="s">
        <v>83</v>
      </c>
      <c r="B412" t="s">
        <v>30</v>
      </c>
      <c r="C412" t="s">
        <v>15</v>
      </c>
      <c r="D412">
        <v>1.3</v>
      </c>
      <c r="E412">
        <v>0</v>
      </c>
      <c r="F412">
        <v>10</v>
      </c>
      <c r="G412">
        <v>10</v>
      </c>
      <c r="H412">
        <v>10</v>
      </c>
      <c r="I412" t="s">
        <v>15</v>
      </c>
      <c r="J412">
        <v>1</v>
      </c>
      <c r="L412" t="s">
        <v>84</v>
      </c>
      <c r="M412">
        <v>59.9417124861628</v>
      </c>
      <c r="N412" t="s">
        <v>85</v>
      </c>
      <c r="O412">
        <v>1</v>
      </c>
      <c r="P412" t="s">
        <v>86</v>
      </c>
      <c r="Q412" t="str">
        <f>+PROPER(IF(MID(Tabla1[[#This Row],[expName]],3,100)="Alegria","Alegría",MID(Tabla1[[#This Row],[expName]],3,100)))</f>
        <v>Identidad</v>
      </c>
      <c r="R412" s="3" t="str">
        <f>+IF(Tabla1[[#This Row],[correct_ans]]="None","Frecuente","Infrecuente")</f>
        <v>Frecuente</v>
      </c>
      <c r="S412" s="3">
        <f>+Tabla1[[#This Row],[Respuesta.corr]]*100</f>
        <v>100</v>
      </c>
      <c r="T412" s="3" t="str">
        <f>+IF(OR(Tabla1[[#This Row],[frecuente/infrecuente]]="Frecuente",Tabla1[[#This Row],[Respuesta.rt]]=""),"",Tabla1[[#This Row],[Respuesta.rt]])</f>
        <v/>
      </c>
      <c r="U412" s="3">
        <f>1-Tabla1[[#This Row],[Respuesta.corr]]</f>
        <v>0</v>
      </c>
      <c r="V412" s="3" t="s">
        <v>144</v>
      </c>
      <c r="W412" s="3" t="s">
        <v>146</v>
      </c>
      <c r="X412" s="3" t="str">
        <f>+LEFT(Tabla1[[#This Row],[participant]],LEN(Tabla1[[#This Row],[participant]])-1)</f>
        <v>LMR11M</v>
      </c>
    </row>
    <row r="413" spans="1:24" x14ac:dyDescent="0.55000000000000004">
      <c r="A413" t="s">
        <v>83</v>
      </c>
      <c r="B413" t="s">
        <v>77</v>
      </c>
      <c r="C413" t="s">
        <v>15</v>
      </c>
      <c r="D413">
        <v>0.8</v>
      </c>
      <c r="E413">
        <v>0</v>
      </c>
      <c r="F413">
        <v>11</v>
      </c>
      <c r="G413">
        <v>11</v>
      </c>
      <c r="H413">
        <v>11</v>
      </c>
      <c r="I413" t="s">
        <v>15</v>
      </c>
      <c r="J413">
        <v>1</v>
      </c>
      <c r="L413" t="s">
        <v>84</v>
      </c>
      <c r="M413">
        <v>59.9417124861628</v>
      </c>
      <c r="N413" t="s">
        <v>85</v>
      </c>
      <c r="O413">
        <v>1</v>
      </c>
      <c r="P413" t="s">
        <v>86</v>
      </c>
      <c r="Q413" t="str">
        <f>+PROPER(IF(MID(Tabla1[[#This Row],[expName]],3,100)="Alegria","Alegría",MID(Tabla1[[#This Row],[expName]],3,100)))</f>
        <v>Identidad</v>
      </c>
      <c r="R413" s="3" t="str">
        <f>+IF(Tabla1[[#This Row],[correct_ans]]="None","Frecuente","Infrecuente")</f>
        <v>Frecuente</v>
      </c>
      <c r="S413" s="3">
        <f>+Tabla1[[#This Row],[Respuesta.corr]]*100</f>
        <v>100</v>
      </c>
      <c r="T413" s="3" t="str">
        <f>+IF(OR(Tabla1[[#This Row],[frecuente/infrecuente]]="Frecuente",Tabla1[[#This Row],[Respuesta.rt]]=""),"",Tabla1[[#This Row],[Respuesta.rt]])</f>
        <v/>
      </c>
      <c r="U413" s="3">
        <f>1-Tabla1[[#This Row],[Respuesta.corr]]</f>
        <v>0</v>
      </c>
      <c r="V413" s="3" t="s">
        <v>144</v>
      </c>
      <c r="W413" s="3" t="s">
        <v>146</v>
      </c>
      <c r="X413" s="3" t="str">
        <f>+LEFT(Tabla1[[#This Row],[participant]],LEN(Tabla1[[#This Row],[participant]])-1)</f>
        <v>LMR11M</v>
      </c>
    </row>
    <row r="414" spans="1:24" x14ac:dyDescent="0.55000000000000004">
      <c r="A414" t="s">
        <v>87</v>
      </c>
      <c r="B414" t="s">
        <v>88</v>
      </c>
      <c r="C414" t="s">
        <v>21</v>
      </c>
      <c r="D414">
        <v>1.3</v>
      </c>
      <c r="E414">
        <v>0</v>
      </c>
      <c r="F414">
        <v>12</v>
      </c>
      <c r="G414">
        <v>12</v>
      </c>
      <c r="H414">
        <v>12</v>
      </c>
      <c r="I414" t="s">
        <v>21</v>
      </c>
      <c r="J414">
        <v>1</v>
      </c>
      <c r="K414">
        <v>0.40684124873999999</v>
      </c>
      <c r="L414" t="s">
        <v>84</v>
      </c>
      <c r="M414">
        <v>59.9417124861628</v>
      </c>
      <c r="N414" t="s">
        <v>85</v>
      </c>
      <c r="O414">
        <v>1</v>
      </c>
      <c r="P414" t="s">
        <v>86</v>
      </c>
      <c r="Q414" t="str">
        <f>+PROPER(IF(MID(Tabla1[[#This Row],[expName]],3,100)="Alegria","Alegría",MID(Tabla1[[#This Row],[expName]],3,100)))</f>
        <v>Identidad</v>
      </c>
      <c r="R414" s="3" t="str">
        <f>+IF(Tabla1[[#This Row],[correct_ans]]="None","Frecuente","Infrecuente")</f>
        <v>Infrecuente</v>
      </c>
      <c r="S414" s="3">
        <f>+Tabla1[[#This Row],[Respuesta.corr]]*100</f>
        <v>100</v>
      </c>
      <c r="T414" s="3">
        <f>+IF(OR(Tabla1[[#This Row],[frecuente/infrecuente]]="Frecuente",Tabla1[[#This Row],[Respuesta.rt]]=""),"",Tabla1[[#This Row],[Respuesta.rt]])</f>
        <v>0.40684124873999999</v>
      </c>
      <c r="U414" s="3">
        <f>1-Tabla1[[#This Row],[Respuesta.corr]]</f>
        <v>0</v>
      </c>
      <c r="V414" s="3" t="s">
        <v>144</v>
      </c>
      <c r="W414" s="3" t="s">
        <v>146</v>
      </c>
      <c r="X414" s="3" t="str">
        <f>+LEFT(Tabla1[[#This Row],[participant]],LEN(Tabla1[[#This Row],[participant]])-1)</f>
        <v>LMR11M</v>
      </c>
    </row>
    <row r="415" spans="1:24" x14ac:dyDescent="0.55000000000000004">
      <c r="A415" t="s">
        <v>83</v>
      </c>
      <c r="B415" t="s">
        <v>35</v>
      </c>
      <c r="C415" t="s">
        <v>15</v>
      </c>
      <c r="D415">
        <v>1.3</v>
      </c>
      <c r="E415">
        <v>0</v>
      </c>
      <c r="F415">
        <v>13</v>
      </c>
      <c r="G415">
        <v>13</v>
      </c>
      <c r="H415">
        <v>13</v>
      </c>
      <c r="I415" t="s">
        <v>15</v>
      </c>
      <c r="J415">
        <v>1</v>
      </c>
      <c r="L415" t="s">
        <v>84</v>
      </c>
      <c r="M415">
        <v>59.9417124861628</v>
      </c>
      <c r="N415" t="s">
        <v>85</v>
      </c>
      <c r="O415">
        <v>1</v>
      </c>
      <c r="P415" t="s">
        <v>86</v>
      </c>
      <c r="Q415" t="str">
        <f>+PROPER(IF(MID(Tabla1[[#This Row],[expName]],3,100)="Alegria","Alegría",MID(Tabla1[[#This Row],[expName]],3,100)))</f>
        <v>Identidad</v>
      </c>
      <c r="R415" s="3" t="str">
        <f>+IF(Tabla1[[#This Row],[correct_ans]]="None","Frecuente","Infrecuente")</f>
        <v>Frecuente</v>
      </c>
      <c r="S415" s="3">
        <f>+Tabla1[[#This Row],[Respuesta.corr]]*100</f>
        <v>100</v>
      </c>
      <c r="T415" s="3" t="str">
        <f>+IF(OR(Tabla1[[#This Row],[frecuente/infrecuente]]="Frecuente",Tabla1[[#This Row],[Respuesta.rt]]=""),"",Tabla1[[#This Row],[Respuesta.rt]])</f>
        <v/>
      </c>
      <c r="U415" s="3">
        <f>1-Tabla1[[#This Row],[Respuesta.corr]]</f>
        <v>0</v>
      </c>
      <c r="V415" s="3" t="s">
        <v>144</v>
      </c>
      <c r="W415" s="3" t="s">
        <v>146</v>
      </c>
      <c r="X415" s="3" t="str">
        <f>+LEFT(Tabla1[[#This Row],[participant]],LEN(Tabla1[[#This Row],[participant]])-1)</f>
        <v>LMR11M</v>
      </c>
    </row>
    <row r="416" spans="1:24" x14ac:dyDescent="0.55000000000000004">
      <c r="A416" t="s">
        <v>87</v>
      </c>
      <c r="B416" t="s">
        <v>88</v>
      </c>
      <c r="C416" t="s">
        <v>21</v>
      </c>
      <c r="D416">
        <v>1.3</v>
      </c>
      <c r="E416">
        <v>0</v>
      </c>
      <c r="F416">
        <v>14</v>
      </c>
      <c r="G416">
        <v>14</v>
      </c>
      <c r="H416">
        <v>14</v>
      </c>
      <c r="I416" t="s">
        <v>21</v>
      </c>
      <c r="J416">
        <v>1</v>
      </c>
      <c r="K416">
        <v>0.57111829565799999</v>
      </c>
      <c r="L416" t="s">
        <v>84</v>
      </c>
      <c r="M416">
        <v>59.9417124861628</v>
      </c>
      <c r="N416" t="s">
        <v>85</v>
      </c>
      <c r="O416">
        <v>1</v>
      </c>
      <c r="P416" t="s">
        <v>86</v>
      </c>
      <c r="Q416" t="str">
        <f>+PROPER(IF(MID(Tabla1[[#This Row],[expName]],3,100)="Alegria","Alegría",MID(Tabla1[[#This Row],[expName]],3,100)))</f>
        <v>Identidad</v>
      </c>
      <c r="R416" s="3" t="str">
        <f>+IF(Tabla1[[#This Row],[correct_ans]]="None","Frecuente","Infrecuente")</f>
        <v>Infrecuente</v>
      </c>
      <c r="S416" s="3">
        <f>+Tabla1[[#This Row],[Respuesta.corr]]*100</f>
        <v>100</v>
      </c>
      <c r="T416" s="3">
        <f>+IF(OR(Tabla1[[#This Row],[frecuente/infrecuente]]="Frecuente",Tabla1[[#This Row],[Respuesta.rt]]=""),"",Tabla1[[#This Row],[Respuesta.rt]])</f>
        <v>0.57111829565799999</v>
      </c>
      <c r="U416" s="3">
        <f>1-Tabla1[[#This Row],[Respuesta.corr]]</f>
        <v>0</v>
      </c>
      <c r="V416" s="3" t="s">
        <v>144</v>
      </c>
      <c r="W416" s="3" t="s">
        <v>146</v>
      </c>
      <c r="X416" s="3" t="str">
        <f>+LEFT(Tabla1[[#This Row],[participant]],LEN(Tabla1[[#This Row],[participant]])-1)</f>
        <v>LMR11M</v>
      </c>
    </row>
    <row r="417" spans="1:24" x14ac:dyDescent="0.55000000000000004">
      <c r="A417" t="s">
        <v>83</v>
      </c>
      <c r="B417" t="s">
        <v>65</v>
      </c>
      <c r="C417" t="s">
        <v>15</v>
      </c>
      <c r="D417">
        <v>0.8</v>
      </c>
      <c r="E417">
        <v>0</v>
      </c>
      <c r="F417">
        <v>15</v>
      </c>
      <c r="G417">
        <v>15</v>
      </c>
      <c r="H417">
        <v>15</v>
      </c>
      <c r="I417" t="s">
        <v>15</v>
      </c>
      <c r="J417">
        <v>1</v>
      </c>
      <c r="L417" t="s">
        <v>84</v>
      </c>
      <c r="M417">
        <v>59.9417124861628</v>
      </c>
      <c r="N417" t="s">
        <v>85</v>
      </c>
      <c r="O417">
        <v>1</v>
      </c>
      <c r="P417" t="s">
        <v>86</v>
      </c>
      <c r="Q417" t="str">
        <f>+PROPER(IF(MID(Tabla1[[#This Row],[expName]],3,100)="Alegria","Alegría",MID(Tabla1[[#This Row],[expName]],3,100)))</f>
        <v>Identidad</v>
      </c>
      <c r="R417" s="3" t="str">
        <f>+IF(Tabla1[[#This Row],[correct_ans]]="None","Frecuente","Infrecuente")</f>
        <v>Frecuente</v>
      </c>
      <c r="S417" s="3">
        <f>+Tabla1[[#This Row],[Respuesta.corr]]*100</f>
        <v>100</v>
      </c>
      <c r="T417" s="3" t="str">
        <f>+IF(OR(Tabla1[[#This Row],[frecuente/infrecuente]]="Frecuente",Tabla1[[#This Row],[Respuesta.rt]]=""),"",Tabla1[[#This Row],[Respuesta.rt]])</f>
        <v/>
      </c>
      <c r="U417" s="3">
        <f>1-Tabla1[[#This Row],[Respuesta.corr]]</f>
        <v>0</v>
      </c>
      <c r="V417" s="3" t="s">
        <v>144</v>
      </c>
      <c r="W417" s="3" t="s">
        <v>146</v>
      </c>
      <c r="X417" s="3" t="str">
        <f>+LEFT(Tabla1[[#This Row],[participant]],LEN(Tabla1[[#This Row],[participant]])-1)</f>
        <v>LMR11M</v>
      </c>
    </row>
    <row r="418" spans="1:24" x14ac:dyDescent="0.55000000000000004">
      <c r="A418" t="s">
        <v>83</v>
      </c>
      <c r="B418" t="s">
        <v>90</v>
      </c>
      <c r="C418" t="s">
        <v>15</v>
      </c>
      <c r="D418">
        <v>1.3</v>
      </c>
      <c r="E418">
        <v>0</v>
      </c>
      <c r="F418">
        <v>16</v>
      </c>
      <c r="G418">
        <v>16</v>
      </c>
      <c r="H418">
        <v>16</v>
      </c>
      <c r="I418" t="s">
        <v>15</v>
      </c>
      <c r="J418">
        <v>1</v>
      </c>
      <c r="L418" t="s">
        <v>84</v>
      </c>
      <c r="M418">
        <v>59.9417124861628</v>
      </c>
      <c r="N418" t="s">
        <v>85</v>
      </c>
      <c r="O418">
        <v>1</v>
      </c>
      <c r="P418" t="s">
        <v>86</v>
      </c>
      <c r="Q418" t="str">
        <f>+PROPER(IF(MID(Tabla1[[#This Row],[expName]],3,100)="Alegria","Alegría",MID(Tabla1[[#This Row],[expName]],3,100)))</f>
        <v>Identidad</v>
      </c>
      <c r="R418" s="3" t="str">
        <f>+IF(Tabla1[[#This Row],[correct_ans]]="None","Frecuente","Infrecuente")</f>
        <v>Frecuente</v>
      </c>
      <c r="S418" s="3">
        <f>+Tabla1[[#This Row],[Respuesta.corr]]*100</f>
        <v>100</v>
      </c>
      <c r="T418" s="3" t="str">
        <f>+IF(OR(Tabla1[[#This Row],[frecuente/infrecuente]]="Frecuente",Tabla1[[#This Row],[Respuesta.rt]]=""),"",Tabla1[[#This Row],[Respuesta.rt]])</f>
        <v/>
      </c>
      <c r="U418" s="3">
        <f>1-Tabla1[[#This Row],[Respuesta.corr]]</f>
        <v>0</v>
      </c>
      <c r="V418" s="3" t="s">
        <v>144</v>
      </c>
      <c r="W418" s="3" t="s">
        <v>146</v>
      </c>
      <c r="X418" s="3" t="str">
        <f>+LEFT(Tabla1[[#This Row],[participant]],LEN(Tabla1[[#This Row],[participant]])-1)</f>
        <v>LMR11M</v>
      </c>
    </row>
    <row r="419" spans="1:24" x14ac:dyDescent="0.55000000000000004">
      <c r="A419" t="s">
        <v>83</v>
      </c>
      <c r="B419" t="s">
        <v>70</v>
      </c>
      <c r="C419" t="s">
        <v>15</v>
      </c>
      <c r="D419">
        <v>0.8</v>
      </c>
      <c r="E419">
        <v>0</v>
      </c>
      <c r="F419">
        <v>17</v>
      </c>
      <c r="G419">
        <v>17</v>
      </c>
      <c r="H419">
        <v>17</v>
      </c>
      <c r="I419" t="s">
        <v>15</v>
      </c>
      <c r="J419">
        <v>1</v>
      </c>
      <c r="L419" t="s">
        <v>84</v>
      </c>
      <c r="M419">
        <v>59.9417124861628</v>
      </c>
      <c r="N419" t="s">
        <v>85</v>
      </c>
      <c r="O419">
        <v>1</v>
      </c>
      <c r="P419" t="s">
        <v>86</v>
      </c>
      <c r="Q419" t="str">
        <f>+PROPER(IF(MID(Tabla1[[#This Row],[expName]],3,100)="Alegria","Alegría",MID(Tabla1[[#This Row],[expName]],3,100)))</f>
        <v>Identidad</v>
      </c>
      <c r="R419" s="3" t="str">
        <f>+IF(Tabla1[[#This Row],[correct_ans]]="None","Frecuente","Infrecuente")</f>
        <v>Frecuente</v>
      </c>
      <c r="S419" s="3">
        <f>+Tabla1[[#This Row],[Respuesta.corr]]*100</f>
        <v>100</v>
      </c>
      <c r="T419" s="3" t="str">
        <f>+IF(OR(Tabla1[[#This Row],[frecuente/infrecuente]]="Frecuente",Tabla1[[#This Row],[Respuesta.rt]]=""),"",Tabla1[[#This Row],[Respuesta.rt]])</f>
        <v/>
      </c>
      <c r="U419" s="3">
        <f>1-Tabla1[[#This Row],[Respuesta.corr]]</f>
        <v>0</v>
      </c>
      <c r="V419" s="3" t="s">
        <v>144</v>
      </c>
      <c r="W419" s="3" t="s">
        <v>146</v>
      </c>
      <c r="X419" s="3" t="str">
        <f>+LEFT(Tabla1[[#This Row],[participant]],LEN(Tabla1[[#This Row],[participant]])-1)</f>
        <v>LMR11M</v>
      </c>
    </row>
    <row r="420" spans="1:24" x14ac:dyDescent="0.55000000000000004">
      <c r="A420" t="s">
        <v>87</v>
      </c>
      <c r="B420" t="s">
        <v>88</v>
      </c>
      <c r="C420" t="s">
        <v>21</v>
      </c>
      <c r="D420">
        <v>1.3</v>
      </c>
      <c r="E420">
        <v>0</v>
      </c>
      <c r="F420">
        <v>18</v>
      </c>
      <c r="G420">
        <v>18</v>
      </c>
      <c r="H420">
        <v>18</v>
      </c>
      <c r="I420" t="s">
        <v>21</v>
      </c>
      <c r="J420">
        <v>1</v>
      </c>
      <c r="K420">
        <v>0.439477809705</v>
      </c>
      <c r="L420" t="s">
        <v>84</v>
      </c>
      <c r="M420">
        <v>59.9417124861628</v>
      </c>
      <c r="N420" t="s">
        <v>85</v>
      </c>
      <c r="O420">
        <v>1</v>
      </c>
      <c r="P420" t="s">
        <v>86</v>
      </c>
      <c r="Q420" t="str">
        <f>+PROPER(IF(MID(Tabla1[[#This Row],[expName]],3,100)="Alegria","Alegría",MID(Tabla1[[#This Row],[expName]],3,100)))</f>
        <v>Identidad</v>
      </c>
      <c r="R420" s="3" t="str">
        <f>+IF(Tabla1[[#This Row],[correct_ans]]="None","Frecuente","Infrecuente")</f>
        <v>Infrecuente</v>
      </c>
      <c r="S420" s="3">
        <f>+Tabla1[[#This Row],[Respuesta.corr]]*100</f>
        <v>100</v>
      </c>
      <c r="T420" s="3">
        <f>+IF(OR(Tabla1[[#This Row],[frecuente/infrecuente]]="Frecuente",Tabla1[[#This Row],[Respuesta.rt]]=""),"",Tabla1[[#This Row],[Respuesta.rt]])</f>
        <v>0.439477809705</v>
      </c>
      <c r="U420" s="3">
        <f>1-Tabla1[[#This Row],[Respuesta.corr]]</f>
        <v>0</v>
      </c>
      <c r="V420" s="3" t="s">
        <v>144</v>
      </c>
      <c r="W420" s="3" t="s">
        <v>146</v>
      </c>
      <c r="X420" s="3" t="str">
        <f>+LEFT(Tabla1[[#This Row],[participant]],LEN(Tabla1[[#This Row],[participant]])-1)</f>
        <v>LMR11M</v>
      </c>
    </row>
    <row r="421" spans="1:24" x14ac:dyDescent="0.55000000000000004">
      <c r="A421" t="s">
        <v>83</v>
      </c>
      <c r="B421" t="s">
        <v>77</v>
      </c>
      <c r="C421" t="s">
        <v>15</v>
      </c>
      <c r="D421">
        <v>1.3</v>
      </c>
      <c r="E421">
        <v>0</v>
      </c>
      <c r="F421">
        <v>19</v>
      </c>
      <c r="G421">
        <v>19</v>
      </c>
      <c r="H421">
        <v>19</v>
      </c>
      <c r="I421" t="s">
        <v>15</v>
      </c>
      <c r="J421">
        <v>1</v>
      </c>
      <c r="L421" t="s">
        <v>84</v>
      </c>
      <c r="M421">
        <v>59.9417124861628</v>
      </c>
      <c r="N421" t="s">
        <v>85</v>
      </c>
      <c r="O421">
        <v>1</v>
      </c>
      <c r="P421" t="s">
        <v>86</v>
      </c>
      <c r="Q421" t="str">
        <f>+PROPER(IF(MID(Tabla1[[#This Row],[expName]],3,100)="Alegria","Alegría",MID(Tabla1[[#This Row],[expName]],3,100)))</f>
        <v>Identidad</v>
      </c>
      <c r="R421" s="3" t="str">
        <f>+IF(Tabla1[[#This Row],[correct_ans]]="None","Frecuente","Infrecuente")</f>
        <v>Frecuente</v>
      </c>
      <c r="S421" s="3">
        <f>+Tabla1[[#This Row],[Respuesta.corr]]*100</f>
        <v>100</v>
      </c>
      <c r="T421" s="3" t="str">
        <f>+IF(OR(Tabla1[[#This Row],[frecuente/infrecuente]]="Frecuente",Tabla1[[#This Row],[Respuesta.rt]]=""),"",Tabla1[[#This Row],[Respuesta.rt]])</f>
        <v/>
      </c>
      <c r="U421" s="3">
        <f>1-Tabla1[[#This Row],[Respuesta.corr]]</f>
        <v>0</v>
      </c>
      <c r="V421" s="3" t="s">
        <v>144</v>
      </c>
      <c r="W421" s="3" t="s">
        <v>146</v>
      </c>
      <c r="X421" s="3" t="str">
        <f>+LEFT(Tabla1[[#This Row],[participant]],LEN(Tabla1[[#This Row],[participant]])-1)</f>
        <v>LMR11M</v>
      </c>
    </row>
    <row r="422" spans="1:24" x14ac:dyDescent="0.55000000000000004">
      <c r="A422" t="s">
        <v>87</v>
      </c>
      <c r="B422" t="s">
        <v>88</v>
      </c>
      <c r="C422" t="s">
        <v>21</v>
      </c>
      <c r="D422">
        <v>1.3</v>
      </c>
      <c r="E422">
        <v>0</v>
      </c>
      <c r="F422">
        <v>20</v>
      </c>
      <c r="G422">
        <v>20</v>
      </c>
      <c r="H422">
        <v>20</v>
      </c>
      <c r="I422" t="s">
        <v>21</v>
      </c>
      <c r="J422">
        <v>1</v>
      </c>
      <c r="K422">
        <v>0.53895585099200005</v>
      </c>
      <c r="L422" t="s">
        <v>84</v>
      </c>
      <c r="M422">
        <v>59.9417124861628</v>
      </c>
      <c r="N422" t="s">
        <v>85</v>
      </c>
      <c r="O422">
        <v>1</v>
      </c>
      <c r="P422" t="s">
        <v>86</v>
      </c>
      <c r="Q422" t="str">
        <f>+PROPER(IF(MID(Tabla1[[#This Row],[expName]],3,100)="Alegria","Alegría",MID(Tabla1[[#This Row],[expName]],3,100)))</f>
        <v>Identidad</v>
      </c>
      <c r="R422" s="3" t="str">
        <f>+IF(Tabla1[[#This Row],[correct_ans]]="None","Frecuente","Infrecuente")</f>
        <v>Infrecuente</v>
      </c>
      <c r="S422" s="3">
        <f>+Tabla1[[#This Row],[Respuesta.corr]]*100</f>
        <v>100</v>
      </c>
      <c r="T422" s="3">
        <f>+IF(OR(Tabla1[[#This Row],[frecuente/infrecuente]]="Frecuente",Tabla1[[#This Row],[Respuesta.rt]]=""),"",Tabla1[[#This Row],[Respuesta.rt]])</f>
        <v>0.53895585099200005</v>
      </c>
      <c r="U422" s="3">
        <f>1-Tabla1[[#This Row],[Respuesta.corr]]</f>
        <v>0</v>
      </c>
      <c r="V422" s="3" t="s">
        <v>144</v>
      </c>
      <c r="W422" s="3" t="s">
        <v>146</v>
      </c>
      <c r="X422" s="3" t="str">
        <f>+LEFT(Tabla1[[#This Row],[participant]],LEN(Tabla1[[#This Row],[participant]])-1)</f>
        <v>LMR11M</v>
      </c>
    </row>
    <row r="423" spans="1:24" x14ac:dyDescent="0.55000000000000004">
      <c r="A423" t="s">
        <v>83</v>
      </c>
      <c r="B423" t="s">
        <v>70</v>
      </c>
      <c r="C423" t="s">
        <v>15</v>
      </c>
      <c r="D423">
        <v>0.8</v>
      </c>
      <c r="E423">
        <v>0</v>
      </c>
      <c r="F423">
        <v>21</v>
      </c>
      <c r="G423">
        <v>21</v>
      </c>
      <c r="H423">
        <v>21</v>
      </c>
      <c r="I423" t="s">
        <v>15</v>
      </c>
      <c r="J423">
        <v>1</v>
      </c>
      <c r="L423" t="s">
        <v>84</v>
      </c>
      <c r="M423">
        <v>59.9417124861628</v>
      </c>
      <c r="N423" t="s">
        <v>85</v>
      </c>
      <c r="O423">
        <v>1</v>
      </c>
      <c r="P423" t="s">
        <v>86</v>
      </c>
      <c r="Q423" t="str">
        <f>+PROPER(IF(MID(Tabla1[[#This Row],[expName]],3,100)="Alegria","Alegría",MID(Tabla1[[#This Row],[expName]],3,100)))</f>
        <v>Identidad</v>
      </c>
      <c r="R423" s="3" t="str">
        <f>+IF(Tabla1[[#This Row],[correct_ans]]="None","Frecuente","Infrecuente")</f>
        <v>Frecuente</v>
      </c>
      <c r="S423" s="3">
        <f>+Tabla1[[#This Row],[Respuesta.corr]]*100</f>
        <v>100</v>
      </c>
      <c r="T423" s="3" t="str">
        <f>+IF(OR(Tabla1[[#This Row],[frecuente/infrecuente]]="Frecuente",Tabla1[[#This Row],[Respuesta.rt]]=""),"",Tabla1[[#This Row],[Respuesta.rt]])</f>
        <v/>
      </c>
      <c r="U423" s="3">
        <f>1-Tabla1[[#This Row],[Respuesta.corr]]</f>
        <v>0</v>
      </c>
      <c r="V423" s="3" t="s">
        <v>144</v>
      </c>
      <c r="W423" s="3" t="s">
        <v>146</v>
      </c>
      <c r="X423" s="3" t="str">
        <f>+LEFT(Tabla1[[#This Row],[participant]],LEN(Tabla1[[#This Row],[participant]])-1)</f>
        <v>LMR11M</v>
      </c>
    </row>
    <row r="424" spans="1:24" x14ac:dyDescent="0.55000000000000004">
      <c r="A424" t="s">
        <v>83</v>
      </c>
      <c r="B424" t="s">
        <v>28</v>
      </c>
      <c r="C424" t="s">
        <v>15</v>
      </c>
      <c r="D424">
        <v>0.8</v>
      </c>
      <c r="E424">
        <v>0</v>
      </c>
      <c r="F424">
        <v>22</v>
      </c>
      <c r="G424">
        <v>22</v>
      </c>
      <c r="H424">
        <v>22</v>
      </c>
      <c r="I424" t="s">
        <v>15</v>
      </c>
      <c r="J424">
        <v>1</v>
      </c>
      <c r="L424" t="s">
        <v>84</v>
      </c>
      <c r="M424">
        <v>59.9417124861628</v>
      </c>
      <c r="N424" t="s">
        <v>85</v>
      </c>
      <c r="O424">
        <v>1</v>
      </c>
      <c r="P424" t="s">
        <v>86</v>
      </c>
      <c r="Q424" t="str">
        <f>+PROPER(IF(MID(Tabla1[[#This Row],[expName]],3,100)="Alegria","Alegría",MID(Tabla1[[#This Row],[expName]],3,100)))</f>
        <v>Identidad</v>
      </c>
      <c r="R424" s="3" t="str">
        <f>+IF(Tabla1[[#This Row],[correct_ans]]="None","Frecuente","Infrecuente")</f>
        <v>Frecuente</v>
      </c>
      <c r="S424" s="3">
        <f>+Tabla1[[#This Row],[Respuesta.corr]]*100</f>
        <v>100</v>
      </c>
      <c r="T424" s="3" t="str">
        <f>+IF(OR(Tabla1[[#This Row],[frecuente/infrecuente]]="Frecuente",Tabla1[[#This Row],[Respuesta.rt]]=""),"",Tabla1[[#This Row],[Respuesta.rt]])</f>
        <v/>
      </c>
      <c r="U424" s="3">
        <f>1-Tabla1[[#This Row],[Respuesta.corr]]</f>
        <v>0</v>
      </c>
      <c r="V424" s="3" t="s">
        <v>144</v>
      </c>
      <c r="W424" s="3" t="s">
        <v>146</v>
      </c>
      <c r="X424" s="3" t="str">
        <f>+LEFT(Tabla1[[#This Row],[participant]],LEN(Tabla1[[#This Row],[participant]])-1)</f>
        <v>LMR11M</v>
      </c>
    </row>
    <row r="425" spans="1:24" x14ac:dyDescent="0.55000000000000004">
      <c r="A425" t="s">
        <v>87</v>
      </c>
      <c r="B425" t="s">
        <v>88</v>
      </c>
      <c r="C425" t="s">
        <v>21</v>
      </c>
      <c r="D425">
        <v>0.8</v>
      </c>
      <c r="E425">
        <v>0</v>
      </c>
      <c r="F425">
        <v>23</v>
      </c>
      <c r="G425">
        <v>23</v>
      </c>
      <c r="H425">
        <v>23</v>
      </c>
      <c r="I425" t="s">
        <v>21</v>
      </c>
      <c r="J425">
        <v>1</v>
      </c>
      <c r="K425">
        <v>0.42359656421500003</v>
      </c>
      <c r="L425" t="s">
        <v>84</v>
      </c>
      <c r="M425">
        <v>59.9417124861628</v>
      </c>
      <c r="N425" t="s">
        <v>85</v>
      </c>
      <c r="O425">
        <v>1</v>
      </c>
      <c r="P425" t="s">
        <v>86</v>
      </c>
      <c r="Q425" t="str">
        <f>+PROPER(IF(MID(Tabla1[[#This Row],[expName]],3,100)="Alegria","Alegría",MID(Tabla1[[#This Row],[expName]],3,100)))</f>
        <v>Identidad</v>
      </c>
      <c r="R425" s="3" t="str">
        <f>+IF(Tabla1[[#This Row],[correct_ans]]="None","Frecuente","Infrecuente")</f>
        <v>Infrecuente</v>
      </c>
      <c r="S425" s="3">
        <f>+Tabla1[[#This Row],[Respuesta.corr]]*100</f>
        <v>100</v>
      </c>
      <c r="T425" s="3">
        <f>+IF(OR(Tabla1[[#This Row],[frecuente/infrecuente]]="Frecuente",Tabla1[[#This Row],[Respuesta.rt]]=""),"",Tabla1[[#This Row],[Respuesta.rt]])</f>
        <v>0.42359656421500003</v>
      </c>
      <c r="U425" s="3">
        <f>1-Tabla1[[#This Row],[Respuesta.corr]]</f>
        <v>0</v>
      </c>
      <c r="V425" s="3" t="s">
        <v>144</v>
      </c>
      <c r="W425" s="3" t="s">
        <v>146</v>
      </c>
      <c r="X425" s="3" t="str">
        <f>+LEFT(Tabla1[[#This Row],[participant]],LEN(Tabla1[[#This Row],[participant]])-1)</f>
        <v>LMR11M</v>
      </c>
    </row>
    <row r="426" spans="1:24" x14ac:dyDescent="0.55000000000000004">
      <c r="A426" t="s">
        <v>83</v>
      </c>
      <c r="B426" t="s">
        <v>28</v>
      </c>
      <c r="C426" t="s">
        <v>15</v>
      </c>
      <c r="D426">
        <v>0.8</v>
      </c>
      <c r="E426">
        <v>0</v>
      </c>
      <c r="F426">
        <v>24</v>
      </c>
      <c r="G426">
        <v>24</v>
      </c>
      <c r="H426">
        <v>24</v>
      </c>
      <c r="I426" t="s">
        <v>15</v>
      </c>
      <c r="J426">
        <v>1</v>
      </c>
      <c r="L426" t="s">
        <v>84</v>
      </c>
      <c r="M426">
        <v>59.9417124861628</v>
      </c>
      <c r="N426" t="s">
        <v>85</v>
      </c>
      <c r="O426">
        <v>1</v>
      </c>
      <c r="P426" t="s">
        <v>86</v>
      </c>
      <c r="Q426" t="str">
        <f>+PROPER(IF(MID(Tabla1[[#This Row],[expName]],3,100)="Alegria","Alegría",MID(Tabla1[[#This Row],[expName]],3,100)))</f>
        <v>Identidad</v>
      </c>
      <c r="R426" s="3" t="str">
        <f>+IF(Tabla1[[#This Row],[correct_ans]]="None","Frecuente","Infrecuente")</f>
        <v>Frecuente</v>
      </c>
      <c r="S426" s="3">
        <f>+Tabla1[[#This Row],[Respuesta.corr]]*100</f>
        <v>100</v>
      </c>
      <c r="T426" s="3" t="str">
        <f>+IF(OR(Tabla1[[#This Row],[frecuente/infrecuente]]="Frecuente",Tabla1[[#This Row],[Respuesta.rt]]=""),"",Tabla1[[#This Row],[Respuesta.rt]])</f>
        <v/>
      </c>
      <c r="U426" s="3">
        <f>1-Tabla1[[#This Row],[Respuesta.corr]]</f>
        <v>0</v>
      </c>
      <c r="V426" s="3" t="s">
        <v>144</v>
      </c>
      <c r="W426" s="3" t="s">
        <v>146</v>
      </c>
      <c r="X426" s="3" t="str">
        <f>+LEFT(Tabla1[[#This Row],[participant]],LEN(Tabla1[[#This Row],[participant]])-1)</f>
        <v>LMR11M</v>
      </c>
    </row>
    <row r="427" spans="1:24" x14ac:dyDescent="0.55000000000000004">
      <c r="A427" t="s">
        <v>87</v>
      </c>
      <c r="B427" t="s">
        <v>88</v>
      </c>
      <c r="C427" t="s">
        <v>21</v>
      </c>
      <c r="D427">
        <v>1.3</v>
      </c>
      <c r="E427">
        <v>0</v>
      </c>
      <c r="F427">
        <v>25</v>
      </c>
      <c r="G427">
        <v>25</v>
      </c>
      <c r="H427">
        <v>25</v>
      </c>
      <c r="I427" t="s">
        <v>21</v>
      </c>
      <c r="J427">
        <v>1</v>
      </c>
      <c r="K427">
        <v>0.45536004891600002</v>
      </c>
      <c r="L427" t="s">
        <v>84</v>
      </c>
      <c r="M427">
        <v>59.9417124861628</v>
      </c>
      <c r="N427" t="s">
        <v>85</v>
      </c>
      <c r="O427">
        <v>1</v>
      </c>
      <c r="P427" t="s">
        <v>86</v>
      </c>
      <c r="Q427" t="str">
        <f>+PROPER(IF(MID(Tabla1[[#This Row],[expName]],3,100)="Alegria","Alegría",MID(Tabla1[[#This Row],[expName]],3,100)))</f>
        <v>Identidad</v>
      </c>
      <c r="R427" s="3" t="str">
        <f>+IF(Tabla1[[#This Row],[correct_ans]]="None","Frecuente","Infrecuente")</f>
        <v>Infrecuente</v>
      </c>
      <c r="S427" s="3">
        <f>+Tabla1[[#This Row],[Respuesta.corr]]*100</f>
        <v>100</v>
      </c>
      <c r="T427" s="3">
        <f>+IF(OR(Tabla1[[#This Row],[frecuente/infrecuente]]="Frecuente",Tabla1[[#This Row],[Respuesta.rt]]=""),"",Tabla1[[#This Row],[Respuesta.rt]])</f>
        <v>0.45536004891600002</v>
      </c>
      <c r="U427" s="3">
        <f>1-Tabla1[[#This Row],[Respuesta.corr]]</f>
        <v>0</v>
      </c>
      <c r="V427" s="3" t="s">
        <v>144</v>
      </c>
      <c r="W427" s="3" t="s">
        <v>146</v>
      </c>
      <c r="X427" s="3" t="str">
        <f>+LEFT(Tabla1[[#This Row],[participant]],LEN(Tabla1[[#This Row],[participant]])-1)</f>
        <v>LMR11M</v>
      </c>
    </row>
    <row r="428" spans="1:24" x14ac:dyDescent="0.55000000000000004">
      <c r="A428" t="s">
        <v>83</v>
      </c>
      <c r="B428" t="s">
        <v>25</v>
      </c>
      <c r="C428" t="s">
        <v>15</v>
      </c>
      <c r="D428">
        <v>1.3</v>
      </c>
      <c r="E428">
        <v>0</v>
      </c>
      <c r="F428">
        <v>26</v>
      </c>
      <c r="G428">
        <v>26</v>
      </c>
      <c r="H428">
        <v>26</v>
      </c>
      <c r="I428" t="s">
        <v>15</v>
      </c>
      <c r="J428">
        <v>1</v>
      </c>
      <c r="L428" t="s">
        <v>84</v>
      </c>
      <c r="M428">
        <v>59.9417124861628</v>
      </c>
      <c r="N428" t="s">
        <v>85</v>
      </c>
      <c r="O428">
        <v>1</v>
      </c>
      <c r="P428" t="s">
        <v>86</v>
      </c>
      <c r="Q428" t="str">
        <f>+PROPER(IF(MID(Tabla1[[#This Row],[expName]],3,100)="Alegria","Alegría",MID(Tabla1[[#This Row],[expName]],3,100)))</f>
        <v>Identidad</v>
      </c>
      <c r="R428" s="3" t="str">
        <f>+IF(Tabla1[[#This Row],[correct_ans]]="None","Frecuente","Infrecuente")</f>
        <v>Frecuente</v>
      </c>
      <c r="S428" s="3">
        <f>+Tabla1[[#This Row],[Respuesta.corr]]*100</f>
        <v>100</v>
      </c>
      <c r="T428" s="3" t="str">
        <f>+IF(OR(Tabla1[[#This Row],[frecuente/infrecuente]]="Frecuente",Tabla1[[#This Row],[Respuesta.rt]]=""),"",Tabla1[[#This Row],[Respuesta.rt]])</f>
        <v/>
      </c>
      <c r="U428" s="3">
        <f>1-Tabla1[[#This Row],[Respuesta.corr]]</f>
        <v>0</v>
      </c>
      <c r="V428" s="3" t="s">
        <v>144</v>
      </c>
      <c r="W428" s="3" t="s">
        <v>146</v>
      </c>
      <c r="X428" s="3" t="str">
        <f>+LEFT(Tabla1[[#This Row],[participant]],LEN(Tabla1[[#This Row],[participant]])-1)</f>
        <v>LMR11M</v>
      </c>
    </row>
    <row r="429" spans="1:24" x14ac:dyDescent="0.55000000000000004">
      <c r="A429" t="s">
        <v>83</v>
      </c>
      <c r="B429" t="s">
        <v>90</v>
      </c>
      <c r="C429" t="s">
        <v>15</v>
      </c>
      <c r="D429">
        <v>0.8</v>
      </c>
      <c r="E429">
        <v>0</v>
      </c>
      <c r="F429">
        <v>27</v>
      </c>
      <c r="G429">
        <v>27</v>
      </c>
      <c r="H429">
        <v>27</v>
      </c>
      <c r="I429" t="s">
        <v>15</v>
      </c>
      <c r="J429">
        <v>1</v>
      </c>
      <c r="L429" t="s">
        <v>84</v>
      </c>
      <c r="M429">
        <v>59.9417124861628</v>
      </c>
      <c r="N429" t="s">
        <v>85</v>
      </c>
      <c r="O429">
        <v>1</v>
      </c>
      <c r="P429" t="s">
        <v>86</v>
      </c>
      <c r="Q429" t="str">
        <f>+PROPER(IF(MID(Tabla1[[#This Row],[expName]],3,100)="Alegria","Alegría",MID(Tabla1[[#This Row],[expName]],3,100)))</f>
        <v>Identidad</v>
      </c>
      <c r="R429" s="3" t="str">
        <f>+IF(Tabla1[[#This Row],[correct_ans]]="None","Frecuente","Infrecuente")</f>
        <v>Frecuente</v>
      </c>
      <c r="S429" s="3">
        <f>+Tabla1[[#This Row],[Respuesta.corr]]*100</f>
        <v>100</v>
      </c>
      <c r="T429" s="3" t="str">
        <f>+IF(OR(Tabla1[[#This Row],[frecuente/infrecuente]]="Frecuente",Tabla1[[#This Row],[Respuesta.rt]]=""),"",Tabla1[[#This Row],[Respuesta.rt]])</f>
        <v/>
      </c>
      <c r="U429" s="3">
        <f>1-Tabla1[[#This Row],[Respuesta.corr]]</f>
        <v>0</v>
      </c>
      <c r="V429" s="3" t="s">
        <v>144</v>
      </c>
      <c r="W429" s="3" t="s">
        <v>146</v>
      </c>
      <c r="X429" s="3" t="str">
        <f>+LEFT(Tabla1[[#This Row],[participant]],LEN(Tabla1[[#This Row],[participant]])-1)</f>
        <v>LMR11M</v>
      </c>
    </row>
    <row r="430" spans="1:24" x14ac:dyDescent="0.55000000000000004">
      <c r="A430" t="s">
        <v>87</v>
      </c>
      <c r="B430" t="s">
        <v>88</v>
      </c>
      <c r="C430" t="s">
        <v>21</v>
      </c>
      <c r="D430">
        <v>0.8</v>
      </c>
      <c r="E430">
        <v>0</v>
      </c>
      <c r="F430">
        <v>28</v>
      </c>
      <c r="G430">
        <v>28</v>
      </c>
      <c r="H430">
        <v>28</v>
      </c>
      <c r="I430" t="s">
        <v>21</v>
      </c>
      <c r="J430">
        <v>1</v>
      </c>
      <c r="K430">
        <v>0.53806787636099995</v>
      </c>
      <c r="L430" t="s">
        <v>84</v>
      </c>
      <c r="M430">
        <v>59.9417124861628</v>
      </c>
      <c r="N430" t="s">
        <v>85</v>
      </c>
      <c r="O430">
        <v>1</v>
      </c>
      <c r="P430" t="s">
        <v>86</v>
      </c>
      <c r="Q430" t="str">
        <f>+PROPER(IF(MID(Tabla1[[#This Row],[expName]],3,100)="Alegria","Alegría",MID(Tabla1[[#This Row],[expName]],3,100)))</f>
        <v>Identidad</v>
      </c>
      <c r="R430" s="3" t="str">
        <f>+IF(Tabla1[[#This Row],[correct_ans]]="None","Frecuente","Infrecuente")</f>
        <v>Infrecuente</v>
      </c>
      <c r="S430" s="3">
        <f>+Tabla1[[#This Row],[Respuesta.corr]]*100</f>
        <v>100</v>
      </c>
      <c r="T430" s="3">
        <f>+IF(OR(Tabla1[[#This Row],[frecuente/infrecuente]]="Frecuente",Tabla1[[#This Row],[Respuesta.rt]]=""),"",Tabla1[[#This Row],[Respuesta.rt]])</f>
        <v>0.53806787636099995</v>
      </c>
      <c r="U430" s="3">
        <f>1-Tabla1[[#This Row],[Respuesta.corr]]</f>
        <v>0</v>
      </c>
      <c r="V430" s="3" t="s">
        <v>144</v>
      </c>
      <c r="W430" s="3" t="s">
        <v>146</v>
      </c>
      <c r="X430" s="3" t="str">
        <f>+LEFT(Tabla1[[#This Row],[participant]],LEN(Tabla1[[#This Row],[participant]])-1)</f>
        <v>LMR11M</v>
      </c>
    </row>
    <row r="431" spans="1:24" x14ac:dyDescent="0.55000000000000004">
      <c r="A431" t="s">
        <v>83</v>
      </c>
      <c r="B431" t="s">
        <v>30</v>
      </c>
      <c r="C431" t="s">
        <v>15</v>
      </c>
      <c r="D431">
        <v>1.3</v>
      </c>
      <c r="E431">
        <v>0</v>
      </c>
      <c r="F431">
        <v>29</v>
      </c>
      <c r="G431">
        <v>29</v>
      </c>
      <c r="H431">
        <v>29</v>
      </c>
      <c r="I431" t="s">
        <v>15</v>
      </c>
      <c r="J431">
        <v>1</v>
      </c>
      <c r="L431" t="s">
        <v>84</v>
      </c>
      <c r="M431">
        <v>59.9417124861628</v>
      </c>
      <c r="N431" t="s">
        <v>85</v>
      </c>
      <c r="O431">
        <v>1</v>
      </c>
      <c r="P431" t="s">
        <v>86</v>
      </c>
      <c r="Q431" t="str">
        <f>+PROPER(IF(MID(Tabla1[[#This Row],[expName]],3,100)="Alegria","Alegría",MID(Tabla1[[#This Row],[expName]],3,100)))</f>
        <v>Identidad</v>
      </c>
      <c r="R431" s="3" t="str">
        <f>+IF(Tabla1[[#This Row],[correct_ans]]="None","Frecuente","Infrecuente")</f>
        <v>Frecuente</v>
      </c>
      <c r="S431" s="3">
        <f>+Tabla1[[#This Row],[Respuesta.corr]]*100</f>
        <v>100</v>
      </c>
      <c r="T431" s="3" t="str">
        <f>+IF(OR(Tabla1[[#This Row],[frecuente/infrecuente]]="Frecuente",Tabla1[[#This Row],[Respuesta.rt]]=""),"",Tabla1[[#This Row],[Respuesta.rt]])</f>
        <v/>
      </c>
      <c r="U431" s="3">
        <f>1-Tabla1[[#This Row],[Respuesta.corr]]</f>
        <v>0</v>
      </c>
      <c r="V431" s="3" t="s">
        <v>144</v>
      </c>
      <c r="W431" s="3" t="s">
        <v>146</v>
      </c>
      <c r="X431" s="3" t="str">
        <f>+LEFT(Tabla1[[#This Row],[participant]],LEN(Tabla1[[#This Row],[participant]])-1)</f>
        <v>LMR11M</v>
      </c>
    </row>
    <row r="432" spans="1:24" x14ac:dyDescent="0.55000000000000004">
      <c r="A432" t="s">
        <v>83</v>
      </c>
      <c r="B432" t="s">
        <v>28</v>
      </c>
      <c r="C432" t="s">
        <v>15</v>
      </c>
      <c r="D432">
        <v>0.8</v>
      </c>
      <c r="E432">
        <v>0</v>
      </c>
      <c r="F432">
        <v>30</v>
      </c>
      <c r="G432">
        <v>30</v>
      </c>
      <c r="H432">
        <v>30</v>
      </c>
      <c r="I432" t="s">
        <v>15</v>
      </c>
      <c r="J432">
        <v>1</v>
      </c>
      <c r="L432" t="s">
        <v>84</v>
      </c>
      <c r="M432">
        <v>59.9417124861628</v>
      </c>
      <c r="N432" t="s">
        <v>85</v>
      </c>
      <c r="O432">
        <v>1</v>
      </c>
      <c r="P432" t="s">
        <v>86</v>
      </c>
      <c r="Q432" t="str">
        <f>+PROPER(IF(MID(Tabla1[[#This Row],[expName]],3,100)="Alegria","Alegría",MID(Tabla1[[#This Row],[expName]],3,100)))</f>
        <v>Identidad</v>
      </c>
      <c r="R432" s="3" t="str">
        <f>+IF(Tabla1[[#This Row],[correct_ans]]="None","Frecuente","Infrecuente")</f>
        <v>Frecuente</v>
      </c>
      <c r="S432" s="3">
        <f>+Tabla1[[#This Row],[Respuesta.corr]]*100</f>
        <v>100</v>
      </c>
      <c r="T432" s="3" t="str">
        <f>+IF(OR(Tabla1[[#This Row],[frecuente/infrecuente]]="Frecuente",Tabla1[[#This Row],[Respuesta.rt]]=""),"",Tabla1[[#This Row],[Respuesta.rt]])</f>
        <v/>
      </c>
      <c r="U432" s="3">
        <f>1-Tabla1[[#This Row],[Respuesta.corr]]</f>
        <v>0</v>
      </c>
      <c r="V432" s="3" t="s">
        <v>144</v>
      </c>
      <c r="W432" s="3" t="s">
        <v>146</v>
      </c>
      <c r="X432" s="3" t="str">
        <f>+LEFT(Tabla1[[#This Row],[participant]],LEN(Tabla1[[#This Row],[participant]])-1)</f>
        <v>LMR11M</v>
      </c>
    </row>
    <row r="433" spans="1:24" x14ac:dyDescent="0.55000000000000004">
      <c r="A433" t="s">
        <v>83</v>
      </c>
      <c r="B433" t="s">
        <v>30</v>
      </c>
      <c r="C433" t="s">
        <v>15</v>
      </c>
      <c r="D433">
        <v>1.3</v>
      </c>
      <c r="E433">
        <v>0</v>
      </c>
      <c r="F433">
        <v>31</v>
      </c>
      <c r="G433">
        <v>31</v>
      </c>
      <c r="H433">
        <v>31</v>
      </c>
      <c r="I433" t="s">
        <v>15</v>
      </c>
      <c r="J433">
        <v>1</v>
      </c>
      <c r="L433" t="s">
        <v>84</v>
      </c>
      <c r="M433">
        <v>59.9417124861628</v>
      </c>
      <c r="N433" t="s">
        <v>85</v>
      </c>
      <c r="O433">
        <v>1</v>
      </c>
      <c r="P433" t="s">
        <v>86</v>
      </c>
      <c r="Q433" t="str">
        <f>+PROPER(IF(MID(Tabla1[[#This Row],[expName]],3,100)="Alegria","Alegría",MID(Tabla1[[#This Row],[expName]],3,100)))</f>
        <v>Identidad</v>
      </c>
      <c r="R433" s="3" t="str">
        <f>+IF(Tabla1[[#This Row],[correct_ans]]="None","Frecuente","Infrecuente")</f>
        <v>Frecuente</v>
      </c>
      <c r="S433" s="3">
        <f>+Tabla1[[#This Row],[Respuesta.corr]]*100</f>
        <v>100</v>
      </c>
      <c r="T433" s="3" t="str">
        <f>+IF(OR(Tabla1[[#This Row],[frecuente/infrecuente]]="Frecuente",Tabla1[[#This Row],[Respuesta.rt]]=""),"",Tabla1[[#This Row],[Respuesta.rt]])</f>
        <v/>
      </c>
      <c r="U433" s="3">
        <f>1-Tabla1[[#This Row],[Respuesta.corr]]</f>
        <v>0</v>
      </c>
      <c r="V433" s="3" t="s">
        <v>144</v>
      </c>
      <c r="W433" s="3" t="s">
        <v>146</v>
      </c>
      <c r="X433" s="3" t="str">
        <f>+LEFT(Tabla1[[#This Row],[participant]],LEN(Tabla1[[#This Row],[participant]])-1)</f>
        <v>LMR11M</v>
      </c>
    </row>
    <row r="434" spans="1:24" x14ac:dyDescent="0.55000000000000004">
      <c r="A434" t="s">
        <v>87</v>
      </c>
      <c r="B434" t="s">
        <v>88</v>
      </c>
      <c r="C434" t="s">
        <v>21</v>
      </c>
      <c r="D434">
        <v>0.8</v>
      </c>
      <c r="E434">
        <v>0</v>
      </c>
      <c r="F434">
        <v>32</v>
      </c>
      <c r="G434">
        <v>32</v>
      </c>
      <c r="H434">
        <v>32</v>
      </c>
      <c r="I434" t="s">
        <v>21</v>
      </c>
      <c r="J434">
        <v>1</v>
      </c>
      <c r="K434">
        <v>0.47396150464199999</v>
      </c>
      <c r="L434" t="s">
        <v>84</v>
      </c>
      <c r="M434">
        <v>59.9417124861628</v>
      </c>
      <c r="N434" t="s">
        <v>85</v>
      </c>
      <c r="O434">
        <v>1</v>
      </c>
      <c r="P434" t="s">
        <v>86</v>
      </c>
      <c r="Q434" t="str">
        <f>+PROPER(IF(MID(Tabla1[[#This Row],[expName]],3,100)="Alegria","Alegría",MID(Tabla1[[#This Row],[expName]],3,100)))</f>
        <v>Identidad</v>
      </c>
      <c r="R434" s="3" t="str">
        <f>+IF(Tabla1[[#This Row],[correct_ans]]="None","Frecuente","Infrecuente")</f>
        <v>Infrecuente</v>
      </c>
      <c r="S434" s="3">
        <f>+Tabla1[[#This Row],[Respuesta.corr]]*100</f>
        <v>100</v>
      </c>
      <c r="T434" s="3">
        <f>+IF(OR(Tabla1[[#This Row],[frecuente/infrecuente]]="Frecuente",Tabla1[[#This Row],[Respuesta.rt]]=""),"",Tabla1[[#This Row],[Respuesta.rt]])</f>
        <v>0.47396150464199999</v>
      </c>
      <c r="U434" s="3">
        <f>1-Tabla1[[#This Row],[Respuesta.corr]]</f>
        <v>0</v>
      </c>
      <c r="V434" s="3" t="s">
        <v>144</v>
      </c>
      <c r="W434" s="3" t="s">
        <v>146</v>
      </c>
      <c r="X434" s="3" t="str">
        <f>+LEFT(Tabla1[[#This Row],[participant]],LEN(Tabla1[[#This Row],[participant]])-1)</f>
        <v>LMR11M</v>
      </c>
    </row>
    <row r="435" spans="1:24" x14ac:dyDescent="0.55000000000000004">
      <c r="A435" t="s">
        <v>83</v>
      </c>
      <c r="B435" t="s">
        <v>90</v>
      </c>
      <c r="C435" t="s">
        <v>15</v>
      </c>
      <c r="D435">
        <v>0.8</v>
      </c>
      <c r="E435">
        <v>0</v>
      </c>
      <c r="F435">
        <v>33</v>
      </c>
      <c r="G435">
        <v>33</v>
      </c>
      <c r="H435">
        <v>33</v>
      </c>
      <c r="I435" t="s">
        <v>15</v>
      </c>
      <c r="J435">
        <v>1</v>
      </c>
      <c r="L435" t="s">
        <v>84</v>
      </c>
      <c r="M435">
        <v>59.9417124861628</v>
      </c>
      <c r="N435" t="s">
        <v>85</v>
      </c>
      <c r="O435">
        <v>1</v>
      </c>
      <c r="P435" t="s">
        <v>86</v>
      </c>
      <c r="Q435" t="str">
        <f>+PROPER(IF(MID(Tabla1[[#This Row],[expName]],3,100)="Alegria","Alegría",MID(Tabla1[[#This Row],[expName]],3,100)))</f>
        <v>Identidad</v>
      </c>
      <c r="R435" s="3" t="str">
        <f>+IF(Tabla1[[#This Row],[correct_ans]]="None","Frecuente","Infrecuente")</f>
        <v>Frecuente</v>
      </c>
      <c r="S435" s="3">
        <f>+Tabla1[[#This Row],[Respuesta.corr]]*100</f>
        <v>100</v>
      </c>
      <c r="T435" s="3" t="str">
        <f>+IF(OR(Tabla1[[#This Row],[frecuente/infrecuente]]="Frecuente",Tabla1[[#This Row],[Respuesta.rt]]=""),"",Tabla1[[#This Row],[Respuesta.rt]])</f>
        <v/>
      </c>
      <c r="U435" s="3">
        <f>1-Tabla1[[#This Row],[Respuesta.corr]]</f>
        <v>0</v>
      </c>
      <c r="V435" s="3" t="s">
        <v>144</v>
      </c>
      <c r="W435" s="3" t="s">
        <v>146</v>
      </c>
      <c r="X435" s="3" t="str">
        <f>+LEFT(Tabla1[[#This Row],[participant]],LEN(Tabla1[[#This Row],[participant]])-1)</f>
        <v>LMR11M</v>
      </c>
    </row>
    <row r="436" spans="1:24" x14ac:dyDescent="0.55000000000000004">
      <c r="A436" t="s">
        <v>83</v>
      </c>
      <c r="B436" t="s">
        <v>92</v>
      </c>
      <c r="C436" t="s">
        <v>15</v>
      </c>
      <c r="D436">
        <v>1.3</v>
      </c>
      <c r="E436">
        <v>0</v>
      </c>
      <c r="F436">
        <v>34</v>
      </c>
      <c r="G436">
        <v>34</v>
      </c>
      <c r="H436">
        <v>34</v>
      </c>
      <c r="I436" t="s">
        <v>15</v>
      </c>
      <c r="J436">
        <v>1</v>
      </c>
      <c r="L436" t="s">
        <v>84</v>
      </c>
      <c r="M436">
        <v>59.9417124861628</v>
      </c>
      <c r="N436" t="s">
        <v>85</v>
      </c>
      <c r="O436">
        <v>1</v>
      </c>
      <c r="P436" t="s">
        <v>86</v>
      </c>
      <c r="Q436" t="str">
        <f>+PROPER(IF(MID(Tabla1[[#This Row],[expName]],3,100)="Alegria","Alegría",MID(Tabla1[[#This Row],[expName]],3,100)))</f>
        <v>Identidad</v>
      </c>
      <c r="R436" s="3" t="str">
        <f>+IF(Tabla1[[#This Row],[correct_ans]]="None","Frecuente","Infrecuente")</f>
        <v>Frecuente</v>
      </c>
      <c r="S436" s="3">
        <f>+Tabla1[[#This Row],[Respuesta.corr]]*100</f>
        <v>100</v>
      </c>
      <c r="T436" s="3" t="str">
        <f>+IF(OR(Tabla1[[#This Row],[frecuente/infrecuente]]="Frecuente",Tabla1[[#This Row],[Respuesta.rt]]=""),"",Tabla1[[#This Row],[Respuesta.rt]])</f>
        <v/>
      </c>
      <c r="U436" s="3">
        <f>1-Tabla1[[#This Row],[Respuesta.corr]]</f>
        <v>0</v>
      </c>
      <c r="V436" s="3" t="s">
        <v>144</v>
      </c>
      <c r="W436" s="3" t="s">
        <v>146</v>
      </c>
      <c r="X436" s="3" t="str">
        <f>+LEFT(Tabla1[[#This Row],[participant]],LEN(Tabla1[[#This Row],[participant]])-1)</f>
        <v>LMR11M</v>
      </c>
    </row>
    <row r="437" spans="1:24" x14ac:dyDescent="0.55000000000000004">
      <c r="A437" t="s">
        <v>87</v>
      </c>
      <c r="B437" t="s">
        <v>88</v>
      </c>
      <c r="C437" t="s">
        <v>21</v>
      </c>
      <c r="D437">
        <v>0.8</v>
      </c>
      <c r="E437">
        <v>0</v>
      </c>
      <c r="F437">
        <v>35</v>
      </c>
      <c r="G437">
        <v>35</v>
      </c>
      <c r="H437">
        <v>35</v>
      </c>
      <c r="I437" t="s">
        <v>21</v>
      </c>
      <c r="J437">
        <v>1</v>
      </c>
      <c r="K437">
        <v>0.421782869846</v>
      </c>
      <c r="L437" t="s">
        <v>84</v>
      </c>
      <c r="M437">
        <v>59.9417124861628</v>
      </c>
      <c r="N437" t="s">
        <v>85</v>
      </c>
      <c r="O437">
        <v>1</v>
      </c>
      <c r="P437" t="s">
        <v>86</v>
      </c>
      <c r="Q437" t="str">
        <f>+PROPER(IF(MID(Tabla1[[#This Row],[expName]],3,100)="Alegria","Alegría",MID(Tabla1[[#This Row],[expName]],3,100)))</f>
        <v>Identidad</v>
      </c>
      <c r="R437" s="3" t="str">
        <f>+IF(Tabla1[[#This Row],[correct_ans]]="None","Frecuente","Infrecuente")</f>
        <v>Infrecuente</v>
      </c>
      <c r="S437" s="3">
        <f>+Tabla1[[#This Row],[Respuesta.corr]]*100</f>
        <v>100</v>
      </c>
      <c r="T437" s="3">
        <f>+IF(OR(Tabla1[[#This Row],[frecuente/infrecuente]]="Frecuente",Tabla1[[#This Row],[Respuesta.rt]]=""),"",Tabla1[[#This Row],[Respuesta.rt]])</f>
        <v>0.421782869846</v>
      </c>
      <c r="U437" s="3">
        <f>1-Tabla1[[#This Row],[Respuesta.corr]]</f>
        <v>0</v>
      </c>
      <c r="V437" s="3" t="s">
        <v>144</v>
      </c>
      <c r="W437" s="3" t="s">
        <v>146</v>
      </c>
      <c r="X437" s="3" t="str">
        <f>+LEFT(Tabla1[[#This Row],[participant]],LEN(Tabla1[[#This Row],[participant]])-1)</f>
        <v>LMR11M</v>
      </c>
    </row>
    <row r="438" spans="1:24" x14ac:dyDescent="0.55000000000000004">
      <c r="A438" t="s">
        <v>83</v>
      </c>
      <c r="B438" t="s">
        <v>93</v>
      </c>
      <c r="C438" t="s">
        <v>15</v>
      </c>
      <c r="D438">
        <v>1.3</v>
      </c>
      <c r="E438">
        <v>0</v>
      </c>
      <c r="F438">
        <v>36</v>
      </c>
      <c r="G438">
        <v>36</v>
      </c>
      <c r="H438">
        <v>36</v>
      </c>
      <c r="I438" t="s">
        <v>15</v>
      </c>
      <c r="J438">
        <v>1</v>
      </c>
      <c r="L438" t="s">
        <v>84</v>
      </c>
      <c r="M438">
        <v>59.9417124861628</v>
      </c>
      <c r="N438" t="s">
        <v>85</v>
      </c>
      <c r="O438">
        <v>1</v>
      </c>
      <c r="P438" t="s">
        <v>86</v>
      </c>
      <c r="Q438" t="str">
        <f>+PROPER(IF(MID(Tabla1[[#This Row],[expName]],3,100)="Alegria","Alegría",MID(Tabla1[[#This Row],[expName]],3,100)))</f>
        <v>Identidad</v>
      </c>
      <c r="R438" s="3" t="str">
        <f>+IF(Tabla1[[#This Row],[correct_ans]]="None","Frecuente","Infrecuente")</f>
        <v>Frecuente</v>
      </c>
      <c r="S438" s="3">
        <f>+Tabla1[[#This Row],[Respuesta.corr]]*100</f>
        <v>100</v>
      </c>
      <c r="T438" s="3" t="str">
        <f>+IF(OR(Tabla1[[#This Row],[frecuente/infrecuente]]="Frecuente",Tabla1[[#This Row],[Respuesta.rt]]=""),"",Tabla1[[#This Row],[Respuesta.rt]])</f>
        <v/>
      </c>
      <c r="U438" s="3">
        <f>1-Tabla1[[#This Row],[Respuesta.corr]]</f>
        <v>0</v>
      </c>
      <c r="V438" s="3" t="s">
        <v>144</v>
      </c>
      <c r="W438" s="3" t="s">
        <v>146</v>
      </c>
      <c r="X438" s="3" t="str">
        <f>+LEFT(Tabla1[[#This Row],[participant]],LEN(Tabla1[[#This Row],[participant]])-1)</f>
        <v>LMR11M</v>
      </c>
    </row>
    <row r="439" spans="1:24" x14ac:dyDescent="0.55000000000000004">
      <c r="A439" t="s">
        <v>83</v>
      </c>
      <c r="B439" t="s">
        <v>25</v>
      </c>
      <c r="C439" t="s">
        <v>15</v>
      </c>
      <c r="D439">
        <v>0.8</v>
      </c>
      <c r="E439">
        <v>0</v>
      </c>
      <c r="F439">
        <v>37</v>
      </c>
      <c r="G439">
        <v>37</v>
      </c>
      <c r="H439">
        <v>37</v>
      </c>
      <c r="I439" t="s">
        <v>15</v>
      </c>
      <c r="J439">
        <v>1</v>
      </c>
      <c r="L439" t="s">
        <v>84</v>
      </c>
      <c r="M439">
        <v>59.9417124861628</v>
      </c>
      <c r="N439" t="s">
        <v>85</v>
      </c>
      <c r="O439">
        <v>1</v>
      </c>
      <c r="P439" t="s">
        <v>86</v>
      </c>
      <c r="Q439" t="str">
        <f>+PROPER(IF(MID(Tabla1[[#This Row],[expName]],3,100)="Alegria","Alegría",MID(Tabla1[[#This Row],[expName]],3,100)))</f>
        <v>Identidad</v>
      </c>
      <c r="R439" s="3" t="str">
        <f>+IF(Tabla1[[#This Row],[correct_ans]]="None","Frecuente","Infrecuente")</f>
        <v>Frecuente</v>
      </c>
      <c r="S439" s="3">
        <f>+Tabla1[[#This Row],[Respuesta.corr]]*100</f>
        <v>100</v>
      </c>
      <c r="T439" s="3" t="str">
        <f>+IF(OR(Tabla1[[#This Row],[frecuente/infrecuente]]="Frecuente",Tabla1[[#This Row],[Respuesta.rt]]=""),"",Tabla1[[#This Row],[Respuesta.rt]])</f>
        <v/>
      </c>
      <c r="U439" s="3">
        <f>1-Tabla1[[#This Row],[Respuesta.corr]]</f>
        <v>0</v>
      </c>
      <c r="V439" s="3" t="s">
        <v>144</v>
      </c>
      <c r="W439" s="3" t="s">
        <v>146</v>
      </c>
      <c r="X439" s="3" t="str">
        <f>+LEFT(Tabla1[[#This Row],[participant]],LEN(Tabla1[[#This Row],[participant]])-1)</f>
        <v>LMR11M</v>
      </c>
    </row>
    <row r="440" spans="1:24" x14ac:dyDescent="0.55000000000000004">
      <c r="A440" t="s">
        <v>83</v>
      </c>
      <c r="B440" t="s">
        <v>25</v>
      </c>
      <c r="C440" t="s">
        <v>15</v>
      </c>
      <c r="D440">
        <v>1.3</v>
      </c>
      <c r="E440">
        <v>0</v>
      </c>
      <c r="F440">
        <v>38</v>
      </c>
      <c r="G440">
        <v>38</v>
      </c>
      <c r="H440">
        <v>38</v>
      </c>
      <c r="I440" t="s">
        <v>15</v>
      </c>
      <c r="J440">
        <v>1</v>
      </c>
      <c r="L440" t="s">
        <v>84</v>
      </c>
      <c r="M440">
        <v>59.9417124861628</v>
      </c>
      <c r="N440" t="s">
        <v>85</v>
      </c>
      <c r="O440">
        <v>1</v>
      </c>
      <c r="P440" t="s">
        <v>86</v>
      </c>
      <c r="Q440" t="str">
        <f>+PROPER(IF(MID(Tabla1[[#This Row],[expName]],3,100)="Alegria","Alegría",MID(Tabla1[[#This Row],[expName]],3,100)))</f>
        <v>Identidad</v>
      </c>
      <c r="R440" s="3" t="str">
        <f>+IF(Tabla1[[#This Row],[correct_ans]]="None","Frecuente","Infrecuente")</f>
        <v>Frecuente</v>
      </c>
      <c r="S440" s="3">
        <f>+Tabla1[[#This Row],[Respuesta.corr]]*100</f>
        <v>100</v>
      </c>
      <c r="T440" s="3" t="str">
        <f>+IF(OR(Tabla1[[#This Row],[frecuente/infrecuente]]="Frecuente",Tabla1[[#This Row],[Respuesta.rt]]=""),"",Tabla1[[#This Row],[Respuesta.rt]])</f>
        <v/>
      </c>
      <c r="U440" s="3">
        <f>1-Tabla1[[#This Row],[Respuesta.corr]]</f>
        <v>0</v>
      </c>
      <c r="V440" s="3" t="s">
        <v>144</v>
      </c>
      <c r="W440" s="3" t="s">
        <v>146</v>
      </c>
      <c r="X440" s="3" t="str">
        <f>+LEFT(Tabla1[[#This Row],[participant]],LEN(Tabla1[[#This Row],[participant]])-1)</f>
        <v>LMR11M</v>
      </c>
    </row>
    <row r="441" spans="1:24" x14ac:dyDescent="0.55000000000000004">
      <c r="A441" t="s">
        <v>83</v>
      </c>
      <c r="B441" t="s">
        <v>36</v>
      </c>
      <c r="C441" t="s">
        <v>15</v>
      </c>
      <c r="D441">
        <v>0.8</v>
      </c>
      <c r="E441">
        <v>0</v>
      </c>
      <c r="F441">
        <v>39</v>
      </c>
      <c r="G441">
        <v>39</v>
      </c>
      <c r="H441">
        <v>39</v>
      </c>
      <c r="I441" t="s">
        <v>15</v>
      </c>
      <c r="J441">
        <v>1</v>
      </c>
      <c r="L441" t="s">
        <v>84</v>
      </c>
      <c r="M441">
        <v>59.9417124861628</v>
      </c>
      <c r="N441" t="s">
        <v>85</v>
      </c>
      <c r="O441">
        <v>1</v>
      </c>
      <c r="P441" t="s">
        <v>86</v>
      </c>
      <c r="Q441" t="str">
        <f>+PROPER(IF(MID(Tabla1[[#This Row],[expName]],3,100)="Alegria","Alegría",MID(Tabla1[[#This Row],[expName]],3,100)))</f>
        <v>Identidad</v>
      </c>
      <c r="R441" s="3" t="str">
        <f>+IF(Tabla1[[#This Row],[correct_ans]]="None","Frecuente","Infrecuente")</f>
        <v>Frecuente</v>
      </c>
      <c r="S441" s="3">
        <f>+Tabla1[[#This Row],[Respuesta.corr]]*100</f>
        <v>100</v>
      </c>
      <c r="T441" s="3" t="str">
        <f>+IF(OR(Tabla1[[#This Row],[frecuente/infrecuente]]="Frecuente",Tabla1[[#This Row],[Respuesta.rt]]=""),"",Tabla1[[#This Row],[Respuesta.rt]])</f>
        <v/>
      </c>
      <c r="U441" s="3">
        <f>1-Tabla1[[#This Row],[Respuesta.corr]]</f>
        <v>0</v>
      </c>
      <c r="V441" s="3" t="s">
        <v>144</v>
      </c>
      <c r="W441" s="3" t="s">
        <v>146</v>
      </c>
      <c r="X441" s="3" t="str">
        <f>+LEFT(Tabla1[[#This Row],[participant]],LEN(Tabla1[[#This Row],[participant]])-1)</f>
        <v>LMR11M</v>
      </c>
    </row>
    <row r="442" spans="1:24" x14ac:dyDescent="0.55000000000000004">
      <c r="A442" t="s">
        <v>87</v>
      </c>
      <c r="B442" t="s">
        <v>88</v>
      </c>
      <c r="C442" t="s">
        <v>21</v>
      </c>
      <c r="D442">
        <v>1.3</v>
      </c>
      <c r="E442">
        <v>0</v>
      </c>
      <c r="F442">
        <v>40</v>
      </c>
      <c r="G442">
        <v>40</v>
      </c>
      <c r="H442">
        <v>40</v>
      </c>
      <c r="I442" t="s">
        <v>21</v>
      </c>
      <c r="J442">
        <v>1</v>
      </c>
      <c r="K442">
        <v>0.521305608097</v>
      </c>
      <c r="L442" t="s">
        <v>84</v>
      </c>
      <c r="M442">
        <v>59.9417124861628</v>
      </c>
      <c r="N442" t="s">
        <v>85</v>
      </c>
      <c r="O442">
        <v>1</v>
      </c>
      <c r="P442" t="s">
        <v>86</v>
      </c>
      <c r="Q442" t="str">
        <f>+PROPER(IF(MID(Tabla1[[#This Row],[expName]],3,100)="Alegria","Alegría",MID(Tabla1[[#This Row],[expName]],3,100)))</f>
        <v>Identidad</v>
      </c>
      <c r="R442" s="3" t="str">
        <f>+IF(Tabla1[[#This Row],[correct_ans]]="None","Frecuente","Infrecuente")</f>
        <v>Infrecuente</v>
      </c>
      <c r="S442" s="3">
        <f>+Tabla1[[#This Row],[Respuesta.corr]]*100</f>
        <v>100</v>
      </c>
      <c r="T442" s="3">
        <f>+IF(OR(Tabla1[[#This Row],[frecuente/infrecuente]]="Frecuente",Tabla1[[#This Row],[Respuesta.rt]]=""),"",Tabla1[[#This Row],[Respuesta.rt]])</f>
        <v>0.521305608097</v>
      </c>
      <c r="U442" s="3">
        <f>1-Tabla1[[#This Row],[Respuesta.corr]]</f>
        <v>0</v>
      </c>
      <c r="V442" s="3" t="s">
        <v>144</v>
      </c>
      <c r="W442" s="3" t="s">
        <v>146</v>
      </c>
      <c r="X442" s="3" t="str">
        <f>+LEFT(Tabla1[[#This Row],[participant]],LEN(Tabla1[[#This Row],[participant]])-1)</f>
        <v>LMR11M</v>
      </c>
    </row>
    <row r="443" spans="1:24" x14ac:dyDescent="0.55000000000000004">
      <c r="A443" t="s">
        <v>83</v>
      </c>
      <c r="B443" t="s">
        <v>89</v>
      </c>
      <c r="C443" t="s">
        <v>15</v>
      </c>
      <c r="D443">
        <v>1.3</v>
      </c>
      <c r="E443">
        <v>0</v>
      </c>
      <c r="F443">
        <v>41</v>
      </c>
      <c r="G443">
        <v>41</v>
      </c>
      <c r="H443">
        <v>41</v>
      </c>
      <c r="I443" t="s">
        <v>15</v>
      </c>
      <c r="J443">
        <v>1</v>
      </c>
      <c r="L443" t="s">
        <v>84</v>
      </c>
      <c r="M443">
        <v>59.9417124861628</v>
      </c>
      <c r="N443" t="s">
        <v>85</v>
      </c>
      <c r="O443">
        <v>1</v>
      </c>
      <c r="P443" t="s">
        <v>86</v>
      </c>
      <c r="Q443" t="str">
        <f>+PROPER(IF(MID(Tabla1[[#This Row],[expName]],3,100)="Alegria","Alegría",MID(Tabla1[[#This Row],[expName]],3,100)))</f>
        <v>Identidad</v>
      </c>
      <c r="R443" s="3" t="str">
        <f>+IF(Tabla1[[#This Row],[correct_ans]]="None","Frecuente","Infrecuente")</f>
        <v>Frecuente</v>
      </c>
      <c r="S443" s="3">
        <f>+Tabla1[[#This Row],[Respuesta.corr]]*100</f>
        <v>100</v>
      </c>
      <c r="T443" s="3" t="str">
        <f>+IF(OR(Tabla1[[#This Row],[frecuente/infrecuente]]="Frecuente",Tabla1[[#This Row],[Respuesta.rt]]=""),"",Tabla1[[#This Row],[Respuesta.rt]])</f>
        <v/>
      </c>
      <c r="U443" s="3">
        <f>1-Tabla1[[#This Row],[Respuesta.corr]]</f>
        <v>0</v>
      </c>
      <c r="V443" s="3" t="s">
        <v>144</v>
      </c>
      <c r="W443" s="3" t="s">
        <v>146</v>
      </c>
      <c r="X443" s="3" t="str">
        <f>+LEFT(Tabla1[[#This Row],[participant]],LEN(Tabla1[[#This Row],[participant]])-1)</f>
        <v>LMR11M</v>
      </c>
    </row>
    <row r="444" spans="1:24" x14ac:dyDescent="0.55000000000000004">
      <c r="A444" t="s">
        <v>83</v>
      </c>
      <c r="B444" t="s">
        <v>77</v>
      </c>
      <c r="C444" t="s">
        <v>15</v>
      </c>
      <c r="D444">
        <v>0.8</v>
      </c>
      <c r="E444">
        <v>0</v>
      </c>
      <c r="F444">
        <v>42</v>
      </c>
      <c r="G444">
        <v>42</v>
      </c>
      <c r="H444">
        <v>42</v>
      </c>
      <c r="I444" t="s">
        <v>15</v>
      </c>
      <c r="J444">
        <v>1</v>
      </c>
      <c r="L444" t="s">
        <v>84</v>
      </c>
      <c r="M444">
        <v>59.9417124861628</v>
      </c>
      <c r="N444" t="s">
        <v>85</v>
      </c>
      <c r="O444">
        <v>1</v>
      </c>
      <c r="P444" t="s">
        <v>86</v>
      </c>
      <c r="Q444" t="str">
        <f>+PROPER(IF(MID(Tabla1[[#This Row],[expName]],3,100)="Alegria","Alegría",MID(Tabla1[[#This Row],[expName]],3,100)))</f>
        <v>Identidad</v>
      </c>
      <c r="R444" s="3" t="str">
        <f>+IF(Tabla1[[#This Row],[correct_ans]]="None","Frecuente","Infrecuente")</f>
        <v>Frecuente</v>
      </c>
      <c r="S444" s="3">
        <f>+Tabla1[[#This Row],[Respuesta.corr]]*100</f>
        <v>100</v>
      </c>
      <c r="T444" s="3" t="str">
        <f>+IF(OR(Tabla1[[#This Row],[frecuente/infrecuente]]="Frecuente",Tabla1[[#This Row],[Respuesta.rt]]=""),"",Tabla1[[#This Row],[Respuesta.rt]])</f>
        <v/>
      </c>
      <c r="U444" s="3">
        <f>1-Tabla1[[#This Row],[Respuesta.corr]]</f>
        <v>0</v>
      </c>
      <c r="V444" s="3" t="s">
        <v>144</v>
      </c>
      <c r="W444" s="3" t="s">
        <v>146</v>
      </c>
      <c r="X444" s="3" t="str">
        <f>+LEFT(Tabla1[[#This Row],[participant]],LEN(Tabla1[[#This Row],[participant]])-1)</f>
        <v>LMR11M</v>
      </c>
    </row>
    <row r="445" spans="1:24" x14ac:dyDescent="0.55000000000000004">
      <c r="A445" t="s">
        <v>83</v>
      </c>
      <c r="B445" t="s">
        <v>22</v>
      </c>
      <c r="C445" t="s">
        <v>15</v>
      </c>
      <c r="D445">
        <v>1.3</v>
      </c>
      <c r="E445">
        <v>0</v>
      </c>
      <c r="F445">
        <v>43</v>
      </c>
      <c r="G445">
        <v>43</v>
      </c>
      <c r="H445">
        <v>43</v>
      </c>
      <c r="I445" t="s">
        <v>15</v>
      </c>
      <c r="J445">
        <v>1</v>
      </c>
      <c r="L445" t="s">
        <v>84</v>
      </c>
      <c r="M445">
        <v>59.9417124861628</v>
      </c>
      <c r="N445" t="s">
        <v>85</v>
      </c>
      <c r="O445">
        <v>1</v>
      </c>
      <c r="P445" t="s">
        <v>86</v>
      </c>
      <c r="Q445" t="str">
        <f>+PROPER(IF(MID(Tabla1[[#This Row],[expName]],3,100)="Alegria","Alegría",MID(Tabla1[[#This Row],[expName]],3,100)))</f>
        <v>Identidad</v>
      </c>
      <c r="R445" s="3" t="str">
        <f>+IF(Tabla1[[#This Row],[correct_ans]]="None","Frecuente","Infrecuente")</f>
        <v>Frecuente</v>
      </c>
      <c r="S445" s="3">
        <f>+Tabla1[[#This Row],[Respuesta.corr]]*100</f>
        <v>100</v>
      </c>
      <c r="T445" s="3" t="str">
        <f>+IF(OR(Tabla1[[#This Row],[frecuente/infrecuente]]="Frecuente",Tabla1[[#This Row],[Respuesta.rt]]=""),"",Tabla1[[#This Row],[Respuesta.rt]])</f>
        <v/>
      </c>
      <c r="U445" s="3">
        <f>1-Tabla1[[#This Row],[Respuesta.corr]]</f>
        <v>0</v>
      </c>
      <c r="V445" s="3" t="s">
        <v>144</v>
      </c>
      <c r="W445" s="3" t="s">
        <v>146</v>
      </c>
      <c r="X445" s="3" t="str">
        <f>+LEFT(Tabla1[[#This Row],[participant]],LEN(Tabla1[[#This Row],[participant]])-1)</f>
        <v>LMR11M</v>
      </c>
    </row>
    <row r="446" spans="1:24" x14ac:dyDescent="0.55000000000000004">
      <c r="A446" t="s">
        <v>83</v>
      </c>
      <c r="B446" t="s">
        <v>90</v>
      </c>
      <c r="C446" t="s">
        <v>15</v>
      </c>
      <c r="D446">
        <v>1.3</v>
      </c>
      <c r="E446">
        <v>0</v>
      </c>
      <c r="F446">
        <v>44</v>
      </c>
      <c r="G446">
        <v>44</v>
      </c>
      <c r="H446">
        <v>44</v>
      </c>
      <c r="I446" t="s">
        <v>15</v>
      </c>
      <c r="J446">
        <v>1</v>
      </c>
      <c r="L446" t="s">
        <v>84</v>
      </c>
      <c r="M446">
        <v>59.9417124861628</v>
      </c>
      <c r="N446" t="s">
        <v>85</v>
      </c>
      <c r="O446">
        <v>1</v>
      </c>
      <c r="P446" t="s">
        <v>86</v>
      </c>
      <c r="Q446" t="str">
        <f>+PROPER(IF(MID(Tabla1[[#This Row],[expName]],3,100)="Alegria","Alegría",MID(Tabla1[[#This Row],[expName]],3,100)))</f>
        <v>Identidad</v>
      </c>
      <c r="R446" s="3" t="str">
        <f>+IF(Tabla1[[#This Row],[correct_ans]]="None","Frecuente","Infrecuente")</f>
        <v>Frecuente</v>
      </c>
      <c r="S446" s="3">
        <f>+Tabla1[[#This Row],[Respuesta.corr]]*100</f>
        <v>100</v>
      </c>
      <c r="T446" s="3" t="str">
        <f>+IF(OR(Tabla1[[#This Row],[frecuente/infrecuente]]="Frecuente",Tabla1[[#This Row],[Respuesta.rt]]=""),"",Tabla1[[#This Row],[Respuesta.rt]])</f>
        <v/>
      </c>
      <c r="U446" s="3">
        <f>1-Tabla1[[#This Row],[Respuesta.corr]]</f>
        <v>0</v>
      </c>
      <c r="V446" s="3" t="s">
        <v>144</v>
      </c>
      <c r="W446" s="3" t="s">
        <v>146</v>
      </c>
      <c r="X446" s="3" t="str">
        <f>+LEFT(Tabla1[[#This Row],[participant]],LEN(Tabla1[[#This Row],[participant]])-1)</f>
        <v>LMR11M</v>
      </c>
    </row>
    <row r="447" spans="1:24" x14ac:dyDescent="0.55000000000000004">
      <c r="A447" t="s">
        <v>87</v>
      </c>
      <c r="B447" t="s">
        <v>88</v>
      </c>
      <c r="C447" t="s">
        <v>21</v>
      </c>
      <c r="D447">
        <v>1.3</v>
      </c>
      <c r="E447">
        <v>0</v>
      </c>
      <c r="F447">
        <v>45</v>
      </c>
      <c r="G447">
        <v>45</v>
      </c>
      <c r="H447">
        <v>45</v>
      </c>
      <c r="I447" t="s">
        <v>21</v>
      </c>
      <c r="J447">
        <v>1</v>
      </c>
      <c r="K447">
        <v>0.59135863184899995</v>
      </c>
      <c r="L447" t="s">
        <v>84</v>
      </c>
      <c r="M447">
        <v>59.9417124861628</v>
      </c>
      <c r="N447" t="s">
        <v>85</v>
      </c>
      <c r="O447">
        <v>1</v>
      </c>
      <c r="P447" t="s">
        <v>86</v>
      </c>
      <c r="Q447" t="str">
        <f>+PROPER(IF(MID(Tabla1[[#This Row],[expName]],3,100)="Alegria","Alegría",MID(Tabla1[[#This Row],[expName]],3,100)))</f>
        <v>Identidad</v>
      </c>
      <c r="R447" s="3" t="str">
        <f>+IF(Tabla1[[#This Row],[correct_ans]]="None","Frecuente","Infrecuente")</f>
        <v>Infrecuente</v>
      </c>
      <c r="S447" s="3">
        <f>+Tabla1[[#This Row],[Respuesta.corr]]*100</f>
        <v>100</v>
      </c>
      <c r="T447" s="3">
        <f>+IF(OR(Tabla1[[#This Row],[frecuente/infrecuente]]="Frecuente",Tabla1[[#This Row],[Respuesta.rt]]=""),"",Tabla1[[#This Row],[Respuesta.rt]])</f>
        <v>0.59135863184899995</v>
      </c>
      <c r="U447" s="3">
        <f>1-Tabla1[[#This Row],[Respuesta.corr]]</f>
        <v>0</v>
      </c>
      <c r="V447" s="3" t="s">
        <v>144</v>
      </c>
      <c r="W447" s="3" t="s">
        <v>146</v>
      </c>
      <c r="X447" s="3" t="str">
        <f>+LEFT(Tabla1[[#This Row],[participant]],LEN(Tabla1[[#This Row],[participant]])-1)</f>
        <v>LMR11M</v>
      </c>
    </row>
    <row r="448" spans="1:24" x14ac:dyDescent="0.55000000000000004">
      <c r="A448" t="s">
        <v>83</v>
      </c>
      <c r="B448" t="s">
        <v>22</v>
      </c>
      <c r="C448" t="s">
        <v>15</v>
      </c>
      <c r="D448">
        <v>0.8</v>
      </c>
      <c r="E448">
        <v>0</v>
      </c>
      <c r="F448">
        <v>46</v>
      </c>
      <c r="G448">
        <v>46</v>
      </c>
      <c r="H448">
        <v>46</v>
      </c>
      <c r="I448" t="s">
        <v>15</v>
      </c>
      <c r="J448">
        <v>1</v>
      </c>
      <c r="L448" t="s">
        <v>84</v>
      </c>
      <c r="M448">
        <v>59.9417124861628</v>
      </c>
      <c r="N448" t="s">
        <v>85</v>
      </c>
      <c r="O448">
        <v>1</v>
      </c>
      <c r="P448" t="s">
        <v>86</v>
      </c>
      <c r="Q448" t="str">
        <f>+PROPER(IF(MID(Tabla1[[#This Row],[expName]],3,100)="Alegria","Alegría",MID(Tabla1[[#This Row],[expName]],3,100)))</f>
        <v>Identidad</v>
      </c>
      <c r="R448" s="3" t="str">
        <f>+IF(Tabla1[[#This Row],[correct_ans]]="None","Frecuente","Infrecuente")</f>
        <v>Frecuente</v>
      </c>
      <c r="S448" s="3">
        <f>+Tabla1[[#This Row],[Respuesta.corr]]*100</f>
        <v>100</v>
      </c>
      <c r="T448" s="3" t="str">
        <f>+IF(OR(Tabla1[[#This Row],[frecuente/infrecuente]]="Frecuente",Tabla1[[#This Row],[Respuesta.rt]]=""),"",Tabla1[[#This Row],[Respuesta.rt]])</f>
        <v/>
      </c>
      <c r="U448" s="3">
        <f>1-Tabla1[[#This Row],[Respuesta.corr]]</f>
        <v>0</v>
      </c>
      <c r="V448" s="3" t="s">
        <v>144</v>
      </c>
      <c r="W448" s="3" t="s">
        <v>146</v>
      </c>
      <c r="X448" s="3" t="str">
        <f>+LEFT(Tabla1[[#This Row],[participant]],LEN(Tabla1[[#This Row],[participant]])-1)</f>
        <v>LMR11M</v>
      </c>
    </row>
    <row r="449" spans="1:24" x14ac:dyDescent="0.55000000000000004">
      <c r="A449" t="s">
        <v>83</v>
      </c>
      <c r="B449" t="s">
        <v>25</v>
      </c>
      <c r="C449" t="s">
        <v>15</v>
      </c>
      <c r="D449">
        <v>0.8</v>
      </c>
      <c r="E449">
        <v>0</v>
      </c>
      <c r="F449">
        <v>47</v>
      </c>
      <c r="G449">
        <v>47</v>
      </c>
      <c r="H449">
        <v>47</v>
      </c>
      <c r="I449" t="s">
        <v>15</v>
      </c>
      <c r="J449">
        <v>1</v>
      </c>
      <c r="L449" t="s">
        <v>84</v>
      </c>
      <c r="M449">
        <v>59.9417124861628</v>
      </c>
      <c r="N449" t="s">
        <v>85</v>
      </c>
      <c r="O449">
        <v>1</v>
      </c>
      <c r="P449" t="s">
        <v>86</v>
      </c>
      <c r="Q449" t="str">
        <f>+PROPER(IF(MID(Tabla1[[#This Row],[expName]],3,100)="Alegria","Alegría",MID(Tabla1[[#This Row],[expName]],3,100)))</f>
        <v>Identidad</v>
      </c>
      <c r="R449" s="3" t="str">
        <f>+IF(Tabla1[[#This Row],[correct_ans]]="None","Frecuente","Infrecuente")</f>
        <v>Frecuente</v>
      </c>
      <c r="S449" s="3">
        <f>+Tabla1[[#This Row],[Respuesta.corr]]*100</f>
        <v>100</v>
      </c>
      <c r="T449" s="3" t="str">
        <f>+IF(OR(Tabla1[[#This Row],[frecuente/infrecuente]]="Frecuente",Tabla1[[#This Row],[Respuesta.rt]]=""),"",Tabla1[[#This Row],[Respuesta.rt]])</f>
        <v/>
      </c>
      <c r="U449" s="3">
        <f>1-Tabla1[[#This Row],[Respuesta.corr]]</f>
        <v>0</v>
      </c>
      <c r="V449" s="3" t="s">
        <v>144</v>
      </c>
      <c r="W449" s="3" t="s">
        <v>146</v>
      </c>
      <c r="X449" s="3" t="str">
        <f>+LEFT(Tabla1[[#This Row],[participant]],LEN(Tabla1[[#This Row],[participant]])-1)</f>
        <v>LMR11M</v>
      </c>
    </row>
    <row r="450" spans="1:24" x14ac:dyDescent="0.55000000000000004">
      <c r="A450" t="s">
        <v>83</v>
      </c>
      <c r="B450" t="s">
        <v>89</v>
      </c>
      <c r="C450" t="s">
        <v>15</v>
      </c>
      <c r="D450">
        <v>0.8</v>
      </c>
      <c r="E450">
        <v>0</v>
      </c>
      <c r="F450">
        <v>48</v>
      </c>
      <c r="G450">
        <v>48</v>
      </c>
      <c r="H450">
        <v>48</v>
      </c>
      <c r="I450" t="s">
        <v>15</v>
      </c>
      <c r="J450">
        <v>1</v>
      </c>
      <c r="L450" t="s">
        <v>84</v>
      </c>
      <c r="M450">
        <v>59.9417124861628</v>
      </c>
      <c r="N450" t="s">
        <v>85</v>
      </c>
      <c r="O450">
        <v>1</v>
      </c>
      <c r="P450" t="s">
        <v>86</v>
      </c>
      <c r="Q450" t="str">
        <f>+PROPER(IF(MID(Tabla1[[#This Row],[expName]],3,100)="Alegria","Alegría",MID(Tabla1[[#This Row],[expName]],3,100)))</f>
        <v>Identidad</v>
      </c>
      <c r="R450" s="3" t="str">
        <f>+IF(Tabla1[[#This Row],[correct_ans]]="None","Frecuente","Infrecuente")</f>
        <v>Frecuente</v>
      </c>
      <c r="S450" s="3">
        <f>+Tabla1[[#This Row],[Respuesta.corr]]*100</f>
        <v>100</v>
      </c>
      <c r="T450" s="3" t="str">
        <f>+IF(OR(Tabla1[[#This Row],[frecuente/infrecuente]]="Frecuente",Tabla1[[#This Row],[Respuesta.rt]]=""),"",Tabla1[[#This Row],[Respuesta.rt]])</f>
        <v/>
      </c>
      <c r="U450" s="3">
        <f>1-Tabla1[[#This Row],[Respuesta.corr]]</f>
        <v>0</v>
      </c>
      <c r="V450" s="3" t="s">
        <v>144</v>
      </c>
      <c r="W450" s="3" t="s">
        <v>146</v>
      </c>
      <c r="X450" s="3" t="str">
        <f>+LEFT(Tabla1[[#This Row],[participant]],LEN(Tabla1[[#This Row],[participant]])-1)</f>
        <v>LMR11M</v>
      </c>
    </row>
    <row r="451" spans="1:24" x14ac:dyDescent="0.55000000000000004">
      <c r="A451" t="s">
        <v>87</v>
      </c>
      <c r="B451" t="s">
        <v>88</v>
      </c>
      <c r="C451" t="s">
        <v>21</v>
      </c>
      <c r="D451">
        <v>1.3</v>
      </c>
      <c r="E451">
        <v>0</v>
      </c>
      <c r="F451">
        <v>49</v>
      </c>
      <c r="G451">
        <v>49</v>
      </c>
      <c r="H451">
        <v>49</v>
      </c>
      <c r="I451" t="s">
        <v>21</v>
      </c>
      <c r="J451">
        <v>1</v>
      </c>
      <c r="K451">
        <v>0.51413956331099997</v>
      </c>
      <c r="L451" t="s">
        <v>84</v>
      </c>
      <c r="M451">
        <v>59.9417124861628</v>
      </c>
      <c r="N451" t="s">
        <v>85</v>
      </c>
      <c r="O451">
        <v>1</v>
      </c>
      <c r="P451" t="s">
        <v>86</v>
      </c>
      <c r="Q451" t="str">
        <f>+PROPER(IF(MID(Tabla1[[#This Row],[expName]],3,100)="Alegria","Alegría",MID(Tabla1[[#This Row],[expName]],3,100)))</f>
        <v>Identidad</v>
      </c>
      <c r="R451" s="3" t="str">
        <f>+IF(Tabla1[[#This Row],[correct_ans]]="None","Frecuente","Infrecuente")</f>
        <v>Infrecuente</v>
      </c>
      <c r="S451" s="3">
        <f>+Tabla1[[#This Row],[Respuesta.corr]]*100</f>
        <v>100</v>
      </c>
      <c r="T451" s="3">
        <f>+IF(OR(Tabla1[[#This Row],[frecuente/infrecuente]]="Frecuente",Tabla1[[#This Row],[Respuesta.rt]]=""),"",Tabla1[[#This Row],[Respuesta.rt]])</f>
        <v>0.51413956331099997</v>
      </c>
      <c r="U451" s="3">
        <f>1-Tabla1[[#This Row],[Respuesta.corr]]</f>
        <v>0</v>
      </c>
      <c r="V451" s="3" t="s">
        <v>144</v>
      </c>
      <c r="W451" s="3" t="s">
        <v>146</v>
      </c>
      <c r="X451" s="3" t="str">
        <f>+LEFT(Tabla1[[#This Row],[participant]],LEN(Tabla1[[#This Row],[participant]])-1)</f>
        <v>LMR11M</v>
      </c>
    </row>
    <row r="452" spans="1:24" x14ac:dyDescent="0.55000000000000004">
      <c r="A452" t="s">
        <v>83</v>
      </c>
      <c r="B452" t="s">
        <v>22</v>
      </c>
      <c r="C452" t="s">
        <v>15</v>
      </c>
      <c r="D452">
        <v>0.8</v>
      </c>
      <c r="E452">
        <v>0</v>
      </c>
      <c r="F452">
        <v>50</v>
      </c>
      <c r="G452">
        <v>50</v>
      </c>
      <c r="H452">
        <v>50</v>
      </c>
      <c r="I452" t="s">
        <v>15</v>
      </c>
      <c r="J452">
        <v>1</v>
      </c>
      <c r="L452" t="s">
        <v>84</v>
      </c>
      <c r="M452">
        <v>59.9417124861628</v>
      </c>
      <c r="N452" t="s">
        <v>85</v>
      </c>
      <c r="O452">
        <v>1</v>
      </c>
      <c r="P452" t="s">
        <v>86</v>
      </c>
      <c r="Q452" t="str">
        <f>+PROPER(IF(MID(Tabla1[[#This Row],[expName]],3,100)="Alegria","Alegría",MID(Tabla1[[#This Row],[expName]],3,100)))</f>
        <v>Identidad</v>
      </c>
      <c r="R452" s="3" t="str">
        <f>+IF(Tabla1[[#This Row],[correct_ans]]="None","Frecuente","Infrecuente")</f>
        <v>Frecuente</v>
      </c>
      <c r="S452" s="3">
        <f>+Tabla1[[#This Row],[Respuesta.corr]]*100</f>
        <v>100</v>
      </c>
      <c r="T452" s="3" t="str">
        <f>+IF(OR(Tabla1[[#This Row],[frecuente/infrecuente]]="Frecuente",Tabla1[[#This Row],[Respuesta.rt]]=""),"",Tabla1[[#This Row],[Respuesta.rt]])</f>
        <v/>
      </c>
      <c r="U452" s="3">
        <f>1-Tabla1[[#This Row],[Respuesta.corr]]</f>
        <v>0</v>
      </c>
      <c r="V452" s="3" t="s">
        <v>144</v>
      </c>
      <c r="W452" s="3" t="s">
        <v>146</v>
      </c>
      <c r="X452" s="3" t="str">
        <f>+LEFT(Tabla1[[#This Row],[participant]],LEN(Tabla1[[#This Row],[participant]])-1)</f>
        <v>LMR11M</v>
      </c>
    </row>
    <row r="453" spans="1:24" x14ac:dyDescent="0.55000000000000004">
      <c r="A453" t="s">
        <v>83</v>
      </c>
      <c r="B453" t="s">
        <v>30</v>
      </c>
      <c r="C453" t="s">
        <v>15</v>
      </c>
      <c r="D453">
        <v>1.3</v>
      </c>
      <c r="E453">
        <v>0</v>
      </c>
      <c r="F453">
        <v>51</v>
      </c>
      <c r="G453">
        <v>51</v>
      </c>
      <c r="H453">
        <v>51</v>
      </c>
      <c r="I453" t="s">
        <v>15</v>
      </c>
      <c r="J453">
        <v>1</v>
      </c>
      <c r="L453" t="s">
        <v>84</v>
      </c>
      <c r="M453">
        <v>59.9417124861628</v>
      </c>
      <c r="N453" t="s">
        <v>85</v>
      </c>
      <c r="O453">
        <v>1</v>
      </c>
      <c r="P453" t="s">
        <v>86</v>
      </c>
      <c r="Q453" t="str">
        <f>+PROPER(IF(MID(Tabla1[[#This Row],[expName]],3,100)="Alegria","Alegría",MID(Tabla1[[#This Row],[expName]],3,100)))</f>
        <v>Identidad</v>
      </c>
      <c r="R453" s="3" t="str">
        <f>+IF(Tabla1[[#This Row],[correct_ans]]="None","Frecuente","Infrecuente")</f>
        <v>Frecuente</v>
      </c>
      <c r="S453" s="3">
        <f>+Tabla1[[#This Row],[Respuesta.corr]]*100</f>
        <v>100</v>
      </c>
      <c r="T453" s="3" t="str">
        <f>+IF(OR(Tabla1[[#This Row],[frecuente/infrecuente]]="Frecuente",Tabla1[[#This Row],[Respuesta.rt]]=""),"",Tabla1[[#This Row],[Respuesta.rt]])</f>
        <v/>
      </c>
      <c r="U453" s="3">
        <f>1-Tabla1[[#This Row],[Respuesta.corr]]</f>
        <v>0</v>
      </c>
      <c r="V453" s="3" t="s">
        <v>144</v>
      </c>
      <c r="W453" s="3" t="s">
        <v>146</v>
      </c>
      <c r="X453" s="3" t="str">
        <f>+LEFT(Tabla1[[#This Row],[participant]],LEN(Tabla1[[#This Row],[participant]])-1)</f>
        <v>LMR11M</v>
      </c>
    </row>
    <row r="454" spans="1:24" x14ac:dyDescent="0.55000000000000004">
      <c r="A454" t="s">
        <v>83</v>
      </c>
      <c r="B454" t="s">
        <v>36</v>
      </c>
      <c r="C454" t="s">
        <v>15</v>
      </c>
      <c r="D454">
        <v>1.3</v>
      </c>
      <c r="E454">
        <v>0</v>
      </c>
      <c r="F454">
        <v>52</v>
      </c>
      <c r="G454">
        <v>52</v>
      </c>
      <c r="H454">
        <v>52</v>
      </c>
      <c r="I454" t="s">
        <v>15</v>
      </c>
      <c r="J454">
        <v>1</v>
      </c>
      <c r="L454" t="s">
        <v>84</v>
      </c>
      <c r="M454">
        <v>59.9417124861628</v>
      </c>
      <c r="N454" t="s">
        <v>85</v>
      </c>
      <c r="O454">
        <v>1</v>
      </c>
      <c r="P454" t="s">
        <v>86</v>
      </c>
      <c r="Q454" t="str">
        <f>+PROPER(IF(MID(Tabla1[[#This Row],[expName]],3,100)="Alegria","Alegría",MID(Tabla1[[#This Row],[expName]],3,100)))</f>
        <v>Identidad</v>
      </c>
      <c r="R454" s="3" t="str">
        <f>+IF(Tabla1[[#This Row],[correct_ans]]="None","Frecuente","Infrecuente")</f>
        <v>Frecuente</v>
      </c>
      <c r="S454" s="3">
        <f>+Tabla1[[#This Row],[Respuesta.corr]]*100</f>
        <v>100</v>
      </c>
      <c r="T454" s="3" t="str">
        <f>+IF(OR(Tabla1[[#This Row],[frecuente/infrecuente]]="Frecuente",Tabla1[[#This Row],[Respuesta.rt]]=""),"",Tabla1[[#This Row],[Respuesta.rt]])</f>
        <v/>
      </c>
      <c r="U454" s="3">
        <f>1-Tabla1[[#This Row],[Respuesta.corr]]</f>
        <v>0</v>
      </c>
      <c r="V454" s="3" t="s">
        <v>144</v>
      </c>
      <c r="W454" s="3" t="s">
        <v>146</v>
      </c>
      <c r="X454" s="3" t="str">
        <f>+LEFT(Tabla1[[#This Row],[participant]],LEN(Tabla1[[#This Row],[participant]])-1)</f>
        <v>LMR11M</v>
      </c>
    </row>
    <row r="455" spans="1:24" x14ac:dyDescent="0.55000000000000004">
      <c r="A455" t="s">
        <v>83</v>
      </c>
      <c r="B455" t="s">
        <v>93</v>
      </c>
      <c r="C455" t="s">
        <v>15</v>
      </c>
      <c r="D455">
        <v>0.8</v>
      </c>
      <c r="E455">
        <v>0</v>
      </c>
      <c r="F455">
        <v>53</v>
      </c>
      <c r="G455">
        <v>53</v>
      </c>
      <c r="H455">
        <v>53</v>
      </c>
      <c r="I455" t="s">
        <v>15</v>
      </c>
      <c r="J455">
        <v>1</v>
      </c>
      <c r="L455" t="s">
        <v>84</v>
      </c>
      <c r="M455">
        <v>59.9417124861628</v>
      </c>
      <c r="N455" t="s">
        <v>85</v>
      </c>
      <c r="O455">
        <v>1</v>
      </c>
      <c r="P455" t="s">
        <v>86</v>
      </c>
      <c r="Q455" t="str">
        <f>+PROPER(IF(MID(Tabla1[[#This Row],[expName]],3,100)="Alegria","Alegría",MID(Tabla1[[#This Row],[expName]],3,100)))</f>
        <v>Identidad</v>
      </c>
      <c r="R455" s="3" t="str">
        <f>+IF(Tabla1[[#This Row],[correct_ans]]="None","Frecuente","Infrecuente")</f>
        <v>Frecuente</v>
      </c>
      <c r="S455" s="3">
        <f>+Tabla1[[#This Row],[Respuesta.corr]]*100</f>
        <v>100</v>
      </c>
      <c r="T455" s="3" t="str">
        <f>+IF(OR(Tabla1[[#This Row],[frecuente/infrecuente]]="Frecuente",Tabla1[[#This Row],[Respuesta.rt]]=""),"",Tabla1[[#This Row],[Respuesta.rt]])</f>
        <v/>
      </c>
      <c r="U455" s="3">
        <f>1-Tabla1[[#This Row],[Respuesta.corr]]</f>
        <v>0</v>
      </c>
      <c r="V455" s="3" t="s">
        <v>144</v>
      </c>
      <c r="W455" s="3" t="s">
        <v>146</v>
      </c>
      <c r="X455" s="3" t="str">
        <f>+LEFT(Tabla1[[#This Row],[participant]],LEN(Tabla1[[#This Row],[participant]])-1)</f>
        <v>LMR11M</v>
      </c>
    </row>
    <row r="456" spans="1:24" x14ac:dyDescent="0.55000000000000004">
      <c r="A456" t="s">
        <v>87</v>
      </c>
      <c r="B456" t="s">
        <v>88</v>
      </c>
      <c r="C456" t="s">
        <v>21</v>
      </c>
      <c r="D456">
        <v>0.8</v>
      </c>
      <c r="E456">
        <v>0</v>
      </c>
      <c r="F456">
        <v>54</v>
      </c>
      <c r="G456">
        <v>54</v>
      </c>
      <c r="H456">
        <v>54</v>
      </c>
      <c r="I456" t="s">
        <v>21</v>
      </c>
      <c r="J456">
        <v>1</v>
      </c>
      <c r="K456">
        <v>0.49787690537099999</v>
      </c>
      <c r="L456" t="s">
        <v>84</v>
      </c>
      <c r="M456">
        <v>59.9417124861628</v>
      </c>
      <c r="N456" t="s">
        <v>85</v>
      </c>
      <c r="O456">
        <v>1</v>
      </c>
      <c r="P456" t="s">
        <v>86</v>
      </c>
      <c r="Q456" t="str">
        <f>+PROPER(IF(MID(Tabla1[[#This Row],[expName]],3,100)="Alegria","Alegría",MID(Tabla1[[#This Row],[expName]],3,100)))</f>
        <v>Identidad</v>
      </c>
      <c r="R456" s="3" t="str">
        <f>+IF(Tabla1[[#This Row],[correct_ans]]="None","Frecuente","Infrecuente")</f>
        <v>Infrecuente</v>
      </c>
      <c r="S456" s="3">
        <f>+Tabla1[[#This Row],[Respuesta.corr]]*100</f>
        <v>100</v>
      </c>
      <c r="T456" s="3">
        <f>+IF(OR(Tabla1[[#This Row],[frecuente/infrecuente]]="Frecuente",Tabla1[[#This Row],[Respuesta.rt]]=""),"",Tabla1[[#This Row],[Respuesta.rt]])</f>
        <v>0.49787690537099999</v>
      </c>
      <c r="U456" s="3">
        <f>1-Tabla1[[#This Row],[Respuesta.corr]]</f>
        <v>0</v>
      </c>
      <c r="V456" s="3" t="s">
        <v>144</v>
      </c>
      <c r="W456" s="3" t="s">
        <v>146</v>
      </c>
      <c r="X456" s="3" t="str">
        <f>+LEFT(Tabla1[[#This Row],[participant]],LEN(Tabla1[[#This Row],[participant]])-1)</f>
        <v>LMR11M</v>
      </c>
    </row>
    <row r="457" spans="1:24" x14ac:dyDescent="0.55000000000000004">
      <c r="A457" t="s">
        <v>83</v>
      </c>
      <c r="B457" t="s">
        <v>89</v>
      </c>
      <c r="C457" t="s">
        <v>15</v>
      </c>
      <c r="D457">
        <v>0.8</v>
      </c>
      <c r="E457">
        <v>0</v>
      </c>
      <c r="F457">
        <v>55</v>
      </c>
      <c r="G457">
        <v>55</v>
      </c>
      <c r="H457">
        <v>55</v>
      </c>
      <c r="I457" t="s">
        <v>15</v>
      </c>
      <c r="J457">
        <v>1</v>
      </c>
      <c r="L457" t="s">
        <v>84</v>
      </c>
      <c r="M457">
        <v>59.9417124861628</v>
      </c>
      <c r="N457" t="s">
        <v>85</v>
      </c>
      <c r="O457">
        <v>1</v>
      </c>
      <c r="P457" t="s">
        <v>86</v>
      </c>
      <c r="Q457" t="str">
        <f>+PROPER(IF(MID(Tabla1[[#This Row],[expName]],3,100)="Alegria","Alegría",MID(Tabla1[[#This Row],[expName]],3,100)))</f>
        <v>Identidad</v>
      </c>
      <c r="R457" s="3" t="str">
        <f>+IF(Tabla1[[#This Row],[correct_ans]]="None","Frecuente","Infrecuente")</f>
        <v>Frecuente</v>
      </c>
      <c r="S457" s="3">
        <f>+Tabla1[[#This Row],[Respuesta.corr]]*100</f>
        <v>100</v>
      </c>
      <c r="T457" s="3" t="str">
        <f>+IF(OR(Tabla1[[#This Row],[frecuente/infrecuente]]="Frecuente",Tabla1[[#This Row],[Respuesta.rt]]=""),"",Tabla1[[#This Row],[Respuesta.rt]])</f>
        <v/>
      </c>
      <c r="U457" s="3">
        <f>1-Tabla1[[#This Row],[Respuesta.corr]]</f>
        <v>0</v>
      </c>
      <c r="V457" s="3" t="s">
        <v>144</v>
      </c>
      <c r="W457" s="3" t="s">
        <v>146</v>
      </c>
      <c r="X457" s="3" t="str">
        <f>+LEFT(Tabla1[[#This Row],[participant]],LEN(Tabla1[[#This Row],[participant]])-1)</f>
        <v>LMR11M</v>
      </c>
    </row>
    <row r="458" spans="1:24" x14ac:dyDescent="0.55000000000000004">
      <c r="A458" t="s">
        <v>83</v>
      </c>
      <c r="B458" t="s">
        <v>93</v>
      </c>
      <c r="C458" t="s">
        <v>15</v>
      </c>
      <c r="D458">
        <v>1.3</v>
      </c>
      <c r="E458">
        <v>0</v>
      </c>
      <c r="F458">
        <v>56</v>
      </c>
      <c r="G458">
        <v>56</v>
      </c>
      <c r="H458">
        <v>56</v>
      </c>
      <c r="I458" t="s">
        <v>15</v>
      </c>
      <c r="J458">
        <v>1</v>
      </c>
      <c r="L458" t="s">
        <v>84</v>
      </c>
      <c r="M458">
        <v>59.9417124861628</v>
      </c>
      <c r="N458" t="s">
        <v>85</v>
      </c>
      <c r="O458">
        <v>1</v>
      </c>
      <c r="P458" t="s">
        <v>86</v>
      </c>
      <c r="Q458" t="str">
        <f>+PROPER(IF(MID(Tabla1[[#This Row],[expName]],3,100)="Alegria","Alegría",MID(Tabla1[[#This Row],[expName]],3,100)))</f>
        <v>Identidad</v>
      </c>
      <c r="R458" s="3" t="str">
        <f>+IF(Tabla1[[#This Row],[correct_ans]]="None","Frecuente","Infrecuente")</f>
        <v>Frecuente</v>
      </c>
      <c r="S458" s="3">
        <f>+Tabla1[[#This Row],[Respuesta.corr]]*100</f>
        <v>100</v>
      </c>
      <c r="T458" s="3" t="str">
        <f>+IF(OR(Tabla1[[#This Row],[frecuente/infrecuente]]="Frecuente",Tabla1[[#This Row],[Respuesta.rt]]=""),"",Tabla1[[#This Row],[Respuesta.rt]])</f>
        <v/>
      </c>
      <c r="U458" s="3">
        <f>1-Tabla1[[#This Row],[Respuesta.corr]]</f>
        <v>0</v>
      </c>
      <c r="V458" s="3" t="s">
        <v>144</v>
      </c>
      <c r="W458" s="3" t="s">
        <v>146</v>
      </c>
      <c r="X458" s="3" t="str">
        <f>+LEFT(Tabla1[[#This Row],[participant]],LEN(Tabla1[[#This Row],[participant]])-1)</f>
        <v>LMR11M</v>
      </c>
    </row>
    <row r="459" spans="1:24" x14ac:dyDescent="0.55000000000000004">
      <c r="A459" t="s">
        <v>87</v>
      </c>
      <c r="B459" t="s">
        <v>88</v>
      </c>
      <c r="C459" t="s">
        <v>21</v>
      </c>
      <c r="D459">
        <v>0.8</v>
      </c>
      <c r="E459">
        <v>0</v>
      </c>
      <c r="F459">
        <v>57</v>
      </c>
      <c r="G459">
        <v>57</v>
      </c>
      <c r="H459">
        <v>57</v>
      </c>
      <c r="I459" t="s">
        <v>21</v>
      </c>
      <c r="J459">
        <v>1</v>
      </c>
      <c r="K459">
        <v>0.48027235222999998</v>
      </c>
      <c r="L459" t="s">
        <v>84</v>
      </c>
      <c r="M459">
        <v>59.9417124861628</v>
      </c>
      <c r="N459" t="s">
        <v>85</v>
      </c>
      <c r="O459">
        <v>1</v>
      </c>
      <c r="P459" t="s">
        <v>86</v>
      </c>
      <c r="Q459" t="str">
        <f>+PROPER(IF(MID(Tabla1[[#This Row],[expName]],3,100)="Alegria","Alegría",MID(Tabla1[[#This Row],[expName]],3,100)))</f>
        <v>Identidad</v>
      </c>
      <c r="R459" s="3" t="str">
        <f>+IF(Tabla1[[#This Row],[correct_ans]]="None","Frecuente","Infrecuente")</f>
        <v>Infrecuente</v>
      </c>
      <c r="S459" s="3">
        <f>+Tabla1[[#This Row],[Respuesta.corr]]*100</f>
        <v>100</v>
      </c>
      <c r="T459" s="3">
        <f>+IF(OR(Tabla1[[#This Row],[frecuente/infrecuente]]="Frecuente",Tabla1[[#This Row],[Respuesta.rt]]=""),"",Tabla1[[#This Row],[Respuesta.rt]])</f>
        <v>0.48027235222999998</v>
      </c>
      <c r="U459" s="3">
        <f>1-Tabla1[[#This Row],[Respuesta.corr]]</f>
        <v>0</v>
      </c>
      <c r="V459" s="3" t="s">
        <v>144</v>
      </c>
      <c r="W459" s="3" t="s">
        <v>146</v>
      </c>
      <c r="X459" s="3" t="str">
        <f>+LEFT(Tabla1[[#This Row],[participant]],LEN(Tabla1[[#This Row],[participant]])-1)</f>
        <v>LMR11M</v>
      </c>
    </row>
    <row r="460" spans="1:24" x14ac:dyDescent="0.55000000000000004">
      <c r="A460" t="s">
        <v>83</v>
      </c>
      <c r="B460" t="s">
        <v>94</v>
      </c>
      <c r="C460" t="s">
        <v>15</v>
      </c>
      <c r="D460">
        <v>0.8</v>
      </c>
      <c r="E460">
        <v>0</v>
      </c>
      <c r="F460">
        <v>58</v>
      </c>
      <c r="G460">
        <v>58</v>
      </c>
      <c r="H460">
        <v>58</v>
      </c>
      <c r="I460" t="s">
        <v>15</v>
      </c>
      <c r="J460">
        <v>1</v>
      </c>
      <c r="L460" t="s">
        <v>84</v>
      </c>
      <c r="M460">
        <v>59.9417124861628</v>
      </c>
      <c r="N460" t="s">
        <v>85</v>
      </c>
      <c r="O460">
        <v>1</v>
      </c>
      <c r="P460" t="s">
        <v>86</v>
      </c>
      <c r="Q460" t="str">
        <f>+PROPER(IF(MID(Tabla1[[#This Row],[expName]],3,100)="Alegria","Alegría",MID(Tabla1[[#This Row],[expName]],3,100)))</f>
        <v>Identidad</v>
      </c>
      <c r="R460" s="3" t="str">
        <f>+IF(Tabla1[[#This Row],[correct_ans]]="None","Frecuente","Infrecuente")</f>
        <v>Frecuente</v>
      </c>
      <c r="S460" s="3">
        <f>+Tabla1[[#This Row],[Respuesta.corr]]*100</f>
        <v>100</v>
      </c>
      <c r="T460" s="3" t="str">
        <f>+IF(OR(Tabla1[[#This Row],[frecuente/infrecuente]]="Frecuente",Tabla1[[#This Row],[Respuesta.rt]]=""),"",Tabla1[[#This Row],[Respuesta.rt]])</f>
        <v/>
      </c>
      <c r="U460" s="3">
        <f>1-Tabla1[[#This Row],[Respuesta.corr]]</f>
        <v>0</v>
      </c>
      <c r="V460" s="3" t="s">
        <v>144</v>
      </c>
      <c r="W460" s="3" t="s">
        <v>146</v>
      </c>
      <c r="X460" s="3" t="str">
        <f>+LEFT(Tabla1[[#This Row],[participant]],LEN(Tabla1[[#This Row],[participant]])-1)</f>
        <v>LMR11M</v>
      </c>
    </row>
    <row r="461" spans="1:24" x14ac:dyDescent="0.55000000000000004">
      <c r="A461" t="s">
        <v>83</v>
      </c>
      <c r="B461" t="s">
        <v>65</v>
      </c>
      <c r="C461" t="s">
        <v>15</v>
      </c>
      <c r="D461">
        <v>1.3</v>
      </c>
      <c r="E461">
        <v>0</v>
      </c>
      <c r="F461">
        <v>59</v>
      </c>
      <c r="G461">
        <v>59</v>
      </c>
      <c r="H461">
        <v>59</v>
      </c>
      <c r="I461" t="s">
        <v>15</v>
      </c>
      <c r="J461">
        <v>1</v>
      </c>
      <c r="L461" t="s">
        <v>84</v>
      </c>
      <c r="M461">
        <v>59.9417124861628</v>
      </c>
      <c r="N461" t="s">
        <v>85</v>
      </c>
      <c r="O461">
        <v>1</v>
      </c>
      <c r="P461" t="s">
        <v>86</v>
      </c>
      <c r="Q461" t="str">
        <f>+PROPER(IF(MID(Tabla1[[#This Row],[expName]],3,100)="Alegria","Alegría",MID(Tabla1[[#This Row],[expName]],3,100)))</f>
        <v>Identidad</v>
      </c>
      <c r="R461" s="3" t="str">
        <f>+IF(Tabla1[[#This Row],[correct_ans]]="None","Frecuente","Infrecuente")</f>
        <v>Frecuente</v>
      </c>
      <c r="S461" s="3">
        <f>+Tabla1[[#This Row],[Respuesta.corr]]*100</f>
        <v>100</v>
      </c>
      <c r="T461" s="3" t="str">
        <f>+IF(OR(Tabla1[[#This Row],[frecuente/infrecuente]]="Frecuente",Tabla1[[#This Row],[Respuesta.rt]]=""),"",Tabla1[[#This Row],[Respuesta.rt]])</f>
        <v/>
      </c>
      <c r="U461" s="3">
        <f>1-Tabla1[[#This Row],[Respuesta.corr]]</f>
        <v>0</v>
      </c>
      <c r="V461" s="3" t="s">
        <v>144</v>
      </c>
      <c r="W461" s="3" t="s">
        <v>146</v>
      </c>
      <c r="X461" s="3" t="str">
        <f>+LEFT(Tabla1[[#This Row],[participant]],LEN(Tabla1[[#This Row],[participant]])-1)</f>
        <v>LMR11M</v>
      </c>
    </row>
    <row r="462" spans="1:24" x14ac:dyDescent="0.55000000000000004">
      <c r="A462" t="s">
        <v>87</v>
      </c>
      <c r="B462" t="s">
        <v>88</v>
      </c>
      <c r="C462" t="s">
        <v>21</v>
      </c>
      <c r="D462">
        <v>1.3</v>
      </c>
      <c r="E462">
        <v>0</v>
      </c>
      <c r="F462">
        <v>60</v>
      </c>
      <c r="G462">
        <v>60</v>
      </c>
      <c r="H462">
        <v>60</v>
      </c>
      <c r="I462" t="s">
        <v>21</v>
      </c>
      <c r="J462">
        <v>1</v>
      </c>
      <c r="K462">
        <v>0.48893689643600002</v>
      </c>
      <c r="L462" t="s">
        <v>84</v>
      </c>
      <c r="M462">
        <v>59.9417124861628</v>
      </c>
      <c r="N462" t="s">
        <v>85</v>
      </c>
      <c r="O462">
        <v>1</v>
      </c>
      <c r="P462" t="s">
        <v>86</v>
      </c>
      <c r="Q462" t="str">
        <f>+PROPER(IF(MID(Tabla1[[#This Row],[expName]],3,100)="Alegria","Alegría",MID(Tabla1[[#This Row],[expName]],3,100)))</f>
        <v>Identidad</v>
      </c>
      <c r="R462" s="3" t="str">
        <f>+IF(Tabla1[[#This Row],[correct_ans]]="None","Frecuente","Infrecuente")</f>
        <v>Infrecuente</v>
      </c>
      <c r="S462" s="3">
        <f>+Tabla1[[#This Row],[Respuesta.corr]]*100</f>
        <v>100</v>
      </c>
      <c r="T462" s="3">
        <f>+IF(OR(Tabla1[[#This Row],[frecuente/infrecuente]]="Frecuente",Tabla1[[#This Row],[Respuesta.rt]]=""),"",Tabla1[[#This Row],[Respuesta.rt]])</f>
        <v>0.48893689643600002</v>
      </c>
      <c r="U462" s="3">
        <f>1-Tabla1[[#This Row],[Respuesta.corr]]</f>
        <v>0</v>
      </c>
      <c r="V462" s="3" t="s">
        <v>144</v>
      </c>
      <c r="W462" s="3" t="s">
        <v>146</v>
      </c>
      <c r="X462" s="3" t="str">
        <f>+LEFT(Tabla1[[#This Row],[participant]],LEN(Tabla1[[#This Row],[participant]])-1)</f>
        <v>LMR11M</v>
      </c>
    </row>
    <row r="463" spans="1:24" x14ac:dyDescent="0.55000000000000004">
      <c r="A463" t="s">
        <v>83</v>
      </c>
      <c r="B463" t="s">
        <v>77</v>
      </c>
      <c r="C463" t="s">
        <v>15</v>
      </c>
      <c r="D463">
        <v>0.8</v>
      </c>
      <c r="E463">
        <v>0</v>
      </c>
      <c r="F463">
        <v>61</v>
      </c>
      <c r="G463">
        <v>61</v>
      </c>
      <c r="H463">
        <v>61</v>
      </c>
      <c r="I463" t="s">
        <v>15</v>
      </c>
      <c r="J463">
        <v>1</v>
      </c>
      <c r="L463" t="s">
        <v>84</v>
      </c>
      <c r="M463">
        <v>59.9417124861628</v>
      </c>
      <c r="N463" t="s">
        <v>85</v>
      </c>
      <c r="O463">
        <v>1</v>
      </c>
      <c r="P463" t="s">
        <v>86</v>
      </c>
      <c r="Q463" t="str">
        <f>+PROPER(IF(MID(Tabla1[[#This Row],[expName]],3,100)="Alegria","Alegría",MID(Tabla1[[#This Row],[expName]],3,100)))</f>
        <v>Identidad</v>
      </c>
      <c r="R463" s="3" t="str">
        <f>+IF(Tabla1[[#This Row],[correct_ans]]="None","Frecuente","Infrecuente")</f>
        <v>Frecuente</v>
      </c>
      <c r="S463" s="3">
        <f>+Tabla1[[#This Row],[Respuesta.corr]]*100</f>
        <v>100</v>
      </c>
      <c r="T463" s="3" t="str">
        <f>+IF(OR(Tabla1[[#This Row],[frecuente/infrecuente]]="Frecuente",Tabla1[[#This Row],[Respuesta.rt]]=""),"",Tabla1[[#This Row],[Respuesta.rt]])</f>
        <v/>
      </c>
      <c r="U463" s="3">
        <f>1-Tabla1[[#This Row],[Respuesta.corr]]</f>
        <v>0</v>
      </c>
      <c r="V463" s="3" t="s">
        <v>144</v>
      </c>
      <c r="W463" s="3" t="s">
        <v>146</v>
      </c>
      <c r="X463" s="3" t="str">
        <f>+LEFT(Tabla1[[#This Row],[participant]],LEN(Tabla1[[#This Row],[participant]])-1)</f>
        <v>LMR11M</v>
      </c>
    </row>
    <row r="464" spans="1:24" x14ac:dyDescent="0.55000000000000004">
      <c r="A464" t="s">
        <v>83</v>
      </c>
      <c r="B464" t="s">
        <v>36</v>
      </c>
      <c r="C464" t="s">
        <v>15</v>
      </c>
      <c r="D464">
        <v>0.8</v>
      </c>
      <c r="E464">
        <v>0</v>
      </c>
      <c r="F464">
        <v>62</v>
      </c>
      <c r="G464">
        <v>62</v>
      </c>
      <c r="H464">
        <v>62</v>
      </c>
      <c r="I464" t="s">
        <v>15</v>
      </c>
      <c r="J464">
        <v>1</v>
      </c>
      <c r="L464" t="s">
        <v>84</v>
      </c>
      <c r="M464">
        <v>59.9417124861628</v>
      </c>
      <c r="N464" t="s">
        <v>85</v>
      </c>
      <c r="O464">
        <v>1</v>
      </c>
      <c r="P464" t="s">
        <v>86</v>
      </c>
      <c r="Q464" t="str">
        <f>+PROPER(IF(MID(Tabla1[[#This Row],[expName]],3,100)="Alegria","Alegría",MID(Tabla1[[#This Row],[expName]],3,100)))</f>
        <v>Identidad</v>
      </c>
      <c r="R464" s="3" t="str">
        <f>+IF(Tabla1[[#This Row],[correct_ans]]="None","Frecuente","Infrecuente")</f>
        <v>Frecuente</v>
      </c>
      <c r="S464" s="3">
        <f>+Tabla1[[#This Row],[Respuesta.corr]]*100</f>
        <v>100</v>
      </c>
      <c r="T464" s="3" t="str">
        <f>+IF(OR(Tabla1[[#This Row],[frecuente/infrecuente]]="Frecuente",Tabla1[[#This Row],[Respuesta.rt]]=""),"",Tabla1[[#This Row],[Respuesta.rt]])</f>
        <v/>
      </c>
      <c r="U464" s="3">
        <f>1-Tabla1[[#This Row],[Respuesta.corr]]</f>
        <v>0</v>
      </c>
      <c r="V464" s="3" t="s">
        <v>144</v>
      </c>
      <c r="W464" s="3" t="s">
        <v>146</v>
      </c>
      <c r="X464" s="3" t="str">
        <f>+LEFT(Tabla1[[#This Row],[participant]],LEN(Tabla1[[#This Row],[participant]])-1)</f>
        <v>LMR11M</v>
      </c>
    </row>
    <row r="465" spans="1:24" x14ac:dyDescent="0.55000000000000004">
      <c r="A465" t="s">
        <v>87</v>
      </c>
      <c r="B465" t="s">
        <v>88</v>
      </c>
      <c r="C465" t="s">
        <v>21</v>
      </c>
      <c r="D465">
        <v>1.3</v>
      </c>
      <c r="E465">
        <v>0</v>
      </c>
      <c r="F465">
        <v>63</v>
      </c>
      <c r="G465">
        <v>63</v>
      </c>
      <c r="H465">
        <v>63</v>
      </c>
      <c r="I465" t="s">
        <v>21</v>
      </c>
      <c r="J465">
        <v>1</v>
      </c>
      <c r="K465">
        <v>0.49788087839299999</v>
      </c>
      <c r="L465" t="s">
        <v>84</v>
      </c>
      <c r="M465">
        <v>59.9417124861628</v>
      </c>
      <c r="N465" t="s">
        <v>85</v>
      </c>
      <c r="O465">
        <v>1</v>
      </c>
      <c r="P465" t="s">
        <v>86</v>
      </c>
      <c r="Q465" t="str">
        <f>+PROPER(IF(MID(Tabla1[[#This Row],[expName]],3,100)="Alegria","Alegría",MID(Tabla1[[#This Row],[expName]],3,100)))</f>
        <v>Identidad</v>
      </c>
      <c r="R465" s="3" t="str">
        <f>+IF(Tabla1[[#This Row],[correct_ans]]="None","Frecuente","Infrecuente")</f>
        <v>Infrecuente</v>
      </c>
      <c r="S465" s="3">
        <f>+Tabla1[[#This Row],[Respuesta.corr]]*100</f>
        <v>100</v>
      </c>
      <c r="T465" s="3">
        <f>+IF(OR(Tabla1[[#This Row],[frecuente/infrecuente]]="Frecuente",Tabla1[[#This Row],[Respuesta.rt]]=""),"",Tabla1[[#This Row],[Respuesta.rt]])</f>
        <v>0.49788087839299999</v>
      </c>
      <c r="U465" s="3">
        <f>1-Tabla1[[#This Row],[Respuesta.corr]]</f>
        <v>0</v>
      </c>
      <c r="V465" s="3" t="s">
        <v>144</v>
      </c>
      <c r="W465" s="3" t="s">
        <v>146</v>
      </c>
      <c r="X465" s="3" t="str">
        <f>+LEFT(Tabla1[[#This Row],[participant]],LEN(Tabla1[[#This Row],[participant]])-1)</f>
        <v>LMR11M</v>
      </c>
    </row>
    <row r="466" spans="1:24" x14ac:dyDescent="0.55000000000000004">
      <c r="A466" t="s">
        <v>83</v>
      </c>
      <c r="B466" t="s">
        <v>92</v>
      </c>
      <c r="C466" t="s">
        <v>15</v>
      </c>
      <c r="D466">
        <v>0.8</v>
      </c>
      <c r="E466">
        <v>0</v>
      </c>
      <c r="F466">
        <v>64</v>
      </c>
      <c r="G466">
        <v>64</v>
      </c>
      <c r="H466">
        <v>64</v>
      </c>
      <c r="I466" t="s">
        <v>15</v>
      </c>
      <c r="J466">
        <v>1</v>
      </c>
      <c r="L466" t="s">
        <v>84</v>
      </c>
      <c r="M466">
        <v>59.9417124861628</v>
      </c>
      <c r="N466" t="s">
        <v>85</v>
      </c>
      <c r="O466">
        <v>1</v>
      </c>
      <c r="P466" t="s">
        <v>86</v>
      </c>
      <c r="Q466" t="str">
        <f>+PROPER(IF(MID(Tabla1[[#This Row],[expName]],3,100)="Alegria","Alegría",MID(Tabla1[[#This Row],[expName]],3,100)))</f>
        <v>Identidad</v>
      </c>
      <c r="R466" s="3" t="str">
        <f>+IF(Tabla1[[#This Row],[correct_ans]]="None","Frecuente","Infrecuente")</f>
        <v>Frecuente</v>
      </c>
      <c r="S466" s="3">
        <f>+Tabla1[[#This Row],[Respuesta.corr]]*100</f>
        <v>100</v>
      </c>
      <c r="T466" s="3" t="str">
        <f>+IF(OR(Tabla1[[#This Row],[frecuente/infrecuente]]="Frecuente",Tabla1[[#This Row],[Respuesta.rt]]=""),"",Tabla1[[#This Row],[Respuesta.rt]])</f>
        <v/>
      </c>
      <c r="U466" s="3">
        <f>1-Tabla1[[#This Row],[Respuesta.corr]]</f>
        <v>0</v>
      </c>
      <c r="V466" s="3" t="s">
        <v>144</v>
      </c>
      <c r="W466" s="3" t="s">
        <v>146</v>
      </c>
      <c r="X466" s="3" t="str">
        <f>+LEFT(Tabla1[[#This Row],[participant]],LEN(Tabla1[[#This Row],[participant]])-1)</f>
        <v>LMR11M</v>
      </c>
    </row>
    <row r="467" spans="1:24" x14ac:dyDescent="0.55000000000000004">
      <c r="A467" t="s">
        <v>87</v>
      </c>
      <c r="B467" t="s">
        <v>88</v>
      </c>
      <c r="C467" t="s">
        <v>21</v>
      </c>
      <c r="D467">
        <v>0.8</v>
      </c>
      <c r="E467">
        <v>0</v>
      </c>
      <c r="F467">
        <v>65</v>
      </c>
      <c r="G467">
        <v>65</v>
      </c>
      <c r="H467">
        <v>65</v>
      </c>
      <c r="I467" t="s">
        <v>21</v>
      </c>
      <c r="J467">
        <v>1</v>
      </c>
      <c r="K467">
        <v>0.471124751959</v>
      </c>
      <c r="L467" t="s">
        <v>84</v>
      </c>
      <c r="M467">
        <v>59.9417124861628</v>
      </c>
      <c r="N467" t="s">
        <v>85</v>
      </c>
      <c r="O467">
        <v>1</v>
      </c>
      <c r="P467" t="s">
        <v>86</v>
      </c>
      <c r="Q467" t="str">
        <f>+PROPER(IF(MID(Tabla1[[#This Row],[expName]],3,100)="Alegria","Alegría",MID(Tabla1[[#This Row],[expName]],3,100)))</f>
        <v>Identidad</v>
      </c>
      <c r="R467" s="3" t="str">
        <f>+IF(Tabla1[[#This Row],[correct_ans]]="None","Frecuente","Infrecuente")</f>
        <v>Infrecuente</v>
      </c>
      <c r="S467" s="3">
        <f>+Tabla1[[#This Row],[Respuesta.corr]]*100</f>
        <v>100</v>
      </c>
      <c r="T467" s="3">
        <f>+IF(OR(Tabla1[[#This Row],[frecuente/infrecuente]]="Frecuente",Tabla1[[#This Row],[Respuesta.rt]]=""),"",Tabla1[[#This Row],[Respuesta.rt]])</f>
        <v>0.471124751959</v>
      </c>
      <c r="U467" s="3">
        <f>1-Tabla1[[#This Row],[Respuesta.corr]]</f>
        <v>0</v>
      </c>
      <c r="V467" s="3" t="s">
        <v>144</v>
      </c>
      <c r="W467" s="3" t="s">
        <v>146</v>
      </c>
      <c r="X467" s="3" t="str">
        <f>+LEFT(Tabla1[[#This Row],[participant]],LEN(Tabla1[[#This Row],[participant]])-1)</f>
        <v>LMR11M</v>
      </c>
    </row>
    <row r="468" spans="1:24" x14ac:dyDescent="0.55000000000000004">
      <c r="A468" t="s">
        <v>83</v>
      </c>
      <c r="B468" t="s">
        <v>35</v>
      </c>
      <c r="C468" t="s">
        <v>15</v>
      </c>
      <c r="D468">
        <v>0.8</v>
      </c>
      <c r="E468">
        <v>0</v>
      </c>
      <c r="F468">
        <v>66</v>
      </c>
      <c r="G468">
        <v>66</v>
      </c>
      <c r="H468">
        <v>66</v>
      </c>
      <c r="I468" t="s">
        <v>15</v>
      </c>
      <c r="J468">
        <v>1</v>
      </c>
      <c r="L468" t="s">
        <v>84</v>
      </c>
      <c r="M468">
        <v>59.9417124861628</v>
      </c>
      <c r="N468" t="s">
        <v>85</v>
      </c>
      <c r="O468">
        <v>1</v>
      </c>
      <c r="P468" t="s">
        <v>86</v>
      </c>
      <c r="Q468" t="str">
        <f>+PROPER(IF(MID(Tabla1[[#This Row],[expName]],3,100)="Alegria","Alegría",MID(Tabla1[[#This Row],[expName]],3,100)))</f>
        <v>Identidad</v>
      </c>
      <c r="R468" s="3" t="str">
        <f>+IF(Tabla1[[#This Row],[correct_ans]]="None","Frecuente","Infrecuente")</f>
        <v>Frecuente</v>
      </c>
      <c r="S468" s="3">
        <f>+Tabla1[[#This Row],[Respuesta.corr]]*100</f>
        <v>100</v>
      </c>
      <c r="T468" s="3" t="str">
        <f>+IF(OR(Tabla1[[#This Row],[frecuente/infrecuente]]="Frecuente",Tabla1[[#This Row],[Respuesta.rt]]=""),"",Tabla1[[#This Row],[Respuesta.rt]])</f>
        <v/>
      </c>
      <c r="U468" s="3">
        <f>1-Tabla1[[#This Row],[Respuesta.corr]]</f>
        <v>0</v>
      </c>
      <c r="V468" s="3" t="s">
        <v>144</v>
      </c>
      <c r="W468" s="3" t="s">
        <v>146</v>
      </c>
      <c r="X468" s="3" t="str">
        <f>+LEFT(Tabla1[[#This Row],[participant]],LEN(Tabla1[[#This Row],[participant]])-1)</f>
        <v>LMR11M</v>
      </c>
    </row>
    <row r="469" spans="1:24" x14ac:dyDescent="0.55000000000000004">
      <c r="A469" t="s">
        <v>87</v>
      </c>
      <c r="B469" t="s">
        <v>88</v>
      </c>
      <c r="C469" t="s">
        <v>21</v>
      </c>
      <c r="D469">
        <v>1.3</v>
      </c>
      <c r="E469">
        <v>0</v>
      </c>
      <c r="F469">
        <v>67</v>
      </c>
      <c r="G469">
        <v>67</v>
      </c>
      <c r="H469">
        <v>67</v>
      </c>
      <c r="I469" t="s">
        <v>21</v>
      </c>
      <c r="J469">
        <v>1</v>
      </c>
      <c r="K469">
        <v>0.50759298168099998</v>
      </c>
      <c r="L469" t="s">
        <v>84</v>
      </c>
      <c r="M469">
        <v>59.9417124861628</v>
      </c>
      <c r="N469" t="s">
        <v>85</v>
      </c>
      <c r="O469">
        <v>1</v>
      </c>
      <c r="P469" t="s">
        <v>86</v>
      </c>
      <c r="Q469" t="str">
        <f>+PROPER(IF(MID(Tabla1[[#This Row],[expName]],3,100)="Alegria","Alegría",MID(Tabla1[[#This Row],[expName]],3,100)))</f>
        <v>Identidad</v>
      </c>
      <c r="R469" s="3" t="str">
        <f>+IF(Tabla1[[#This Row],[correct_ans]]="None","Frecuente","Infrecuente")</f>
        <v>Infrecuente</v>
      </c>
      <c r="S469" s="3">
        <f>+Tabla1[[#This Row],[Respuesta.corr]]*100</f>
        <v>100</v>
      </c>
      <c r="T469" s="3">
        <f>+IF(OR(Tabla1[[#This Row],[frecuente/infrecuente]]="Frecuente",Tabla1[[#This Row],[Respuesta.rt]]=""),"",Tabla1[[#This Row],[Respuesta.rt]])</f>
        <v>0.50759298168099998</v>
      </c>
      <c r="U469" s="3">
        <f>1-Tabla1[[#This Row],[Respuesta.corr]]</f>
        <v>0</v>
      </c>
      <c r="V469" s="3" t="s">
        <v>144</v>
      </c>
      <c r="W469" s="3" t="s">
        <v>146</v>
      </c>
      <c r="X469" s="3" t="str">
        <f>+LEFT(Tabla1[[#This Row],[participant]],LEN(Tabla1[[#This Row],[participant]])-1)</f>
        <v>LMR11M</v>
      </c>
    </row>
    <row r="470" spans="1:24" x14ac:dyDescent="0.55000000000000004">
      <c r="A470" t="s">
        <v>83</v>
      </c>
      <c r="B470" t="s">
        <v>65</v>
      </c>
      <c r="C470" t="s">
        <v>15</v>
      </c>
      <c r="D470">
        <v>0.8</v>
      </c>
      <c r="E470">
        <v>0</v>
      </c>
      <c r="F470">
        <v>68</v>
      </c>
      <c r="G470">
        <v>68</v>
      </c>
      <c r="H470">
        <v>68</v>
      </c>
      <c r="I470" t="s">
        <v>15</v>
      </c>
      <c r="J470">
        <v>1</v>
      </c>
      <c r="L470" t="s">
        <v>84</v>
      </c>
      <c r="M470">
        <v>59.9417124861628</v>
      </c>
      <c r="N470" t="s">
        <v>85</v>
      </c>
      <c r="O470">
        <v>1</v>
      </c>
      <c r="P470" t="s">
        <v>86</v>
      </c>
      <c r="Q470" t="str">
        <f>+PROPER(IF(MID(Tabla1[[#This Row],[expName]],3,100)="Alegria","Alegría",MID(Tabla1[[#This Row],[expName]],3,100)))</f>
        <v>Identidad</v>
      </c>
      <c r="R470" s="3" t="str">
        <f>+IF(Tabla1[[#This Row],[correct_ans]]="None","Frecuente","Infrecuente")</f>
        <v>Frecuente</v>
      </c>
      <c r="S470" s="3">
        <f>+Tabla1[[#This Row],[Respuesta.corr]]*100</f>
        <v>100</v>
      </c>
      <c r="T470" s="3" t="str">
        <f>+IF(OR(Tabla1[[#This Row],[frecuente/infrecuente]]="Frecuente",Tabla1[[#This Row],[Respuesta.rt]]=""),"",Tabla1[[#This Row],[Respuesta.rt]])</f>
        <v/>
      </c>
      <c r="U470" s="3">
        <f>1-Tabla1[[#This Row],[Respuesta.corr]]</f>
        <v>0</v>
      </c>
      <c r="V470" s="3" t="s">
        <v>144</v>
      </c>
      <c r="W470" s="3" t="s">
        <v>146</v>
      </c>
      <c r="X470" s="3" t="str">
        <f>+LEFT(Tabla1[[#This Row],[participant]],LEN(Tabla1[[#This Row],[participant]])-1)</f>
        <v>LMR11M</v>
      </c>
    </row>
    <row r="471" spans="1:24" x14ac:dyDescent="0.55000000000000004">
      <c r="A471" t="s">
        <v>83</v>
      </c>
      <c r="B471" t="s">
        <v>91</v>
      </c>
      <c r="C471" t="s">
        <v>15</v>
      </c>
      <c r="D471">
        <v>0.8</v>
      </c>
      <c r="E471">
        <v>0</v>
      </c>
      <c r="F471">
        <v>69</v>
      </c>
      <c r="G471">
        <v>69</v>
      </c>
      <c r="H471">
        <v>69</v>
      </c>
      <c r="I471" t="s">
        <v>15</v>
      </c>
      <c r="J471">
        <v>1</v>
      </c>
      <c r="L471" t="s">
        <v>84</v>
      </c>
      <c r="M471">
        <v>59.9417124861628</v>
      </c>
      <c r="N471" t="s">
        <v>85</v>
      </c>
      <c r="O471">
        <v>1</v>
      </c>
      <c r="P471" t="s">
        <v>86</v>
      </c>
      <c r="Q471" t="str">
        <f>+PROPER(IF(MID(Tabla1[[#This Row],[expName]],3,100)="Alegria","Alegría",MID(Tabla1[[#This Row],[expName]],3,100)))</f>
        <v>Identidad</v>
      </c>
      <c r="R471" s="3" t="str">
        <f>+IF(Tabla1[[#This Row],[correct_ans]]="None","Frecuente","Infrecuente")</f>
        <v>Frecuente</v>
      </c>
      <c r="S471" s="3">
        <f>+Tabla1[[#This Row],[Respuesta.corr]]*100</f>
        <v>100</v>
      </c>
      <c r="T471" s="3" t="str">
        <f>+IF(OR(Tabla1[[#This Row],[frecuente/infrecuente]]="Frecuente",Tabla1[[#This Row],[Respuesta.rt]]=""),"",Tabla1[[#This Row],[Respuesta.rt]])</f>
        <v/>
      </c>
      <c r="U471" s="3">
        <f>1-Tabla1[[#This Row],[Respuesta.corr]]</f>
        <v>0</v>
      </c>
      <c r="V471" s="3" t="s">
        <v>144</v>
      </c>
      <c r="W471" s="3" t="s">
        <v>146</v>
      </c>
      <c r="X471" s="3" t="str">
        <f>+LEFT(Tabla1[[#This Row],[participant]],LEN(Tabla1[[#This Row],[participant]])-1)</f>
        <v>LMR11M</v>
      </c>
    </row>
    <row r="472" spans="1:24" x14ac:dyDescent="0.55000000000000004">
      <c r="A472" t="s">
        <v>83</v>
      </c>
      <c r="B472" t="s">
        <v>35</v>
      </c>
      <c r="C472" t="s">
        <v>15</v>
      </c>
      <c r="D472">
        <v>0.8</v>
      </c>
      <c r="E472">
        <v>0</v>
      </c>
      <c r="F472">
        <v>70</v>
      </c>
      <c r="G472">
        <v>70</v>
      </c>
      <c r="H472">
        <v>70</v>
      </c>
      <c r="I472" t="s">
        <v>15</v>
      </c>
      <c r="J472">
        <v>1</v>
      </c>
      <c r="L472" t="s">
        <v>84</v>
      </c>
      <c r="M472">
        <v>59.9417124861628</v>
      </c>
      <c r="N472" t="s">
        <v>85</v>
      </c>
      <c r="O472">
        <v>1</v>
      </c>
      <c r="P472" t="s">
        <v>86</v>
      </c>
      <c r="Q472" t="str">
        <f>+PROPER(IF(MID(Tabla1[[#This Row],[expName]],3,100)="Alegria","Alegría",MID(Tabla1[[#This Row],[expName]],3,100)))</f>
        <v>Identidad</v>
      </c>
      <c r="R472" s="3" t="str">
        <f>+IF(Tabla1[[#This Row],[correct_ans]]="None","Frecuente","Infrecuente")</f>
        <v>Frecuente</v>
      </c>
      <c r="S472" s="3">
        <f>+Tabla1[[#This Row],[Respuesta.corr]]*100</f>
        <v>100</v>
      </c>
      <c r="T472" s="3" t="str">
        <f>+IF(OR(Tabla1[[#This Row],[frecuente/infrecuente]]="Frecuente",Tabla1[[#This Row],[Respuesta.rt]]=""),"",Tabla1[[#This Row],[Respuesta.rt]])</f>
        <v/>
      </c>
      <c r="U472" s="3">
        <f>1-Tabla1[[#This Row],[Respuesta.corr]]</f>
        <v>0</v>
      </c>
      <c r="V472" s="3" t="s">
        <v>144</v>
      </c>
      <c r="W472" s="3" t="s">
        <v>146</v>
      </c>
      <c r="X472" s="3" t="str">
        <f>+LEFT(Tabla1[[#This Row],[participant]],LEN(Tabla1[[#This Row],[participant]])-1)</f>
        <v>LMR11M</v>
      </c>
    </row>
    <row r="473" spans="1:24" x14ac:dyDescent="0.55000000000000004">
      <c r="A473" t="s">
        <v>83</v>
      </c>
      <c r="B473" t="s">
        <v>89</v>
      </c>
      <c r="C473" t="s">
        <v>15</v>
      </c>
      <c r="D473">
        <v>1.3</v>
      </c>
      <c r="E473">
        <v>0</v>
      </c>
      <c r="F473">
        <v>71</v>
      </c>
      <c r="G473">
        <v>71</v>
      </c>
      <c r="H473">
        <v>71</v>
      </c>
      <c r="I473" t="s">
        <v>15</v>
      </c>
      <c r="J473">
        <v>1</v>
      </c>
      <c r="L473" t="s">
        <v>84</v>
      </c>
      <c r="M473">
        <v>59.9417124861628</v>
      </c>
      <c r="N473" t="s">
        <v>85</v>
      </c>
      <c r="O473">
        <v>1</v>
      </c>
      <c r="P473" t="s">
        <v>86</v>
      </c>
      <c r="Q473" t="str">
        <f>+PROPER(IF(MID(Tabla1[[#This Row],[expName]],3,100)="Alegria","Alegría",MID(Tabla1[[#This Row],[expName]],3,100)))</f>
        <v>Identidad</v>
      </c>
      <c r="R473" s="3" t="str">
        <f>+IF(Tabla1[[#This Row],[correct_ans]]="None","Frecuente","Infrecuente")</f>
        <v>Frecuente</v>
      </c>
      <c r="S473" s="3">
        <f>+Tabla1[[#This Row],[Respuesta.corr]]*100</f>
        <v>100</v>
      </c>
      <c r="T473" s="3" t="str">
        <f>+IF(OR(Tabla1[[#This Row],[frecuente/infrecuente]]="Frecuente",Tabla1[[#This Row],[Respuesta.rt]]=""),"",Tabla1[[#This Row],[Respuesta.rt]])</f>
        <v/>
      </c>
      <c r="U473" s="3">
        <f>1-Tabla1[[#This Row],[Respuesta.corr]]</f>
        <v>0</v>
      </c>
      <c r="V473" s="3" t="s">
        <v>144</v>
      </c>
      <c r="W473" s="3" t="s">
        <v>146</v>
      </c>
      <c r="X473" s="3" t="str">
        <f>+LEFT(Tabla1[[#This Row],[participant]],LEN(Tabla1[[#This Row],[participant]])-1)</f>
        <v>LMR11M</v>
      </c>
    </row>
    <row r="474" spans="1:24" x14ac:dyDescent="0.55000000000000004">
      <c r="A474" t="s">
        <v>87</v>
      </c>
      <c r="B474" t="s">
        <v>88</v>
      </c>
      <c r="C474" t="s">
        <v>21</v>
      </c>
      <c r="D474">
        <v>1.3</v>
      </c>
      <c r="E474">
        <v>0</v>
      </c>
      <c r="F474">
        <v>72</v>
      </c>
      <c r="G474">
        <v>72</v>
      </c>
      <c r="H474">
        <v>72</v>
      </c>
      <c r="I474" t="s">
        <v>21</v>
      </c>
      <c r="J474">
        <v>1</v>
      </c>
      <c r="K474">
        <v>0.63928147498499999</v>
      </c>
      <c r="L474" t="s">
        <v>84</v>
      </c>
      <c r="M474">
        <v>59.9417124861628</v>
      </c>
      <c r="N474" t="s">
        <v>85</v>
      </c>
      <c r="O474">
        <v>1</v>
      </c>
      <c r="P474" t="s">
        <v>86</v>
      </c>
      <c r="Q474" t="str">
        <f>+PROPER(IF(MID(Tabla1[[#This Row],[expName]],3,100)="Alegria","Alegría",MID(Tabla1[[#This Row],[expName]],3,100)))</f>
        <v>Identidad</v>
      </c>
      <c r="R474" s="3" t="str">
        <f>+IF(Tabla1[[#This Row],[correct_ans]]="None","Frecuente","Infrecuente")</f>
        <v>Infrecuente</v>
      </c>
      <c r="S474" s="3">
        <f>+Tabla1[[#This Row],[Respuesta.corr]]*100</f>
        <v>100</v>
      </c>
      <c r="T474" s="3">
        <f>+IF(OR(Tabla1[[#This Row],[frecuente/infrecuente]]="Frecuente",Tabla1[[#This Row],[Respuesta.rt]]=""),"",Tabla1[[#This Row],[Respuesta.rt]])</f>
        <v>0.63928147498499999</v>
      </c>
      <c r="U474" s="3">
        <f>1-Tabla1[[#This Row],[Respuesta.corr]]</f>
        <v>0</v>
      </c>
      <c r="V474" s="3" t="s">
        <v>144</v>
      </c>
      <c r="W474" s="3" t="s">
        <v>146</v>
      </c>
      <c r="X474" s="3" t="str">
        <f>+LEFT(Tabla1[[#This Row],[participant]],LEN(Tabla1[[#This Row],[participant]])-1)</f>
        <v>LMR11M</v>
      </c>
    </row>
    <row r="475" spans="1:24" x14ac:dyDescent="0.55000000000000004">
      <c r="A475" t="s">
        <v>83</v>
      </c>
      <c r="B475" t="s">
        <v>92</v>
      </c>
      <c r="C475" t="s">
        <v>15</v>
      </c>
      <c r="D475">
        <v>1.3</v>
      </c>
      <c r="E475">
        <v>0</v>
      </c>
      <c r="F475">
        <v>73</v>
      </c>
      <c r="G475">
        <v>73</v>
      </c>
      <c r="H475">
        <v>73</v>
      </c>
      <c r="I475" t="s">
        <v>15</v>
      </c>
      <c r="J475">
        <v>1</v>
      </c>
      <c r="L475" t="s">
        <v>84</v>
      </c>
      <c r="M475">
        <v>59.9417124861628</v>
      </c>
      <c r="N475" t="s">
        <v>85</v>
      </c>
      <c r="O475">
        <v>1</v>
      </c>
      <c r="P475" t="s">
        <v>86</v>
      </c>
      <c r="Q475" t="str">
        <f>+PROPER(IF(MID(Tabla1[[#This Row],[expName]],3,100)="Alegria","Alegría",MID(Tabla1[[#This Row],[expName]],3,100)))</f>
        <v>Identidad</v>
      </c>
      <c r="R475" s="3" t="str">
        <f>+IF(Tabla1[[#This Row],[correct_ans]]="None","Frecuente","Infrecuente")</f>
        <v>Frecuente</v>
      </c>
      <c r="S475" s="3">
        <f>+Tabla1[[#This Row],[Respuesta.corr]]*100</f>
        <v>100</v>
      </c>
      <c r="T475" s="3" t="str">
        <f>+IF(OR(Tabla1[[#This Row],[frecuente/infrecuente]]="Frecuente",Tabla1[[#This Row],[Respuesta.rt]]=""),"",Tabla1[[#This Row],[Respuesta.rt]])</f>
        <v/>
      </c>
      <c r="U475" s="3">
        <f>1-Tabla1[[#This Row],[Respuesta.corr]]</f>
        <v>0</v>
      </c>
      <c r="V475" s="3" t="s">
        <v>144</v>
      </c>
      <c r="W475" s="3" t="s">
        <v>146</v>
      </c>
      <c r="X475" s="3" t="str">
        <f>+LEFT(Tabla1[[#This Row],[participant]],LEN(Tabla1[[#This Row],[participant]])-1)</f>
        <v>LMR11M</v>
      </c>
    </row>
    <row r="476" spans="1:24" x14ac:dyDescent="0.55000000000000004">
      <c r="A476" t="s">
        <v>83</v>
      </c>
      <c r="B476" t="s">
        <v>28</v>
      </c>
      <c r="C476" t="s">
        <v>15</v>
      </c>
      <c r="D476">
        <v>1.3</v>
      </c>
      <c r="E476">
        <v>0</v>
      </c>
      <c r="F476">
        <v>74</v>
      </c>
      <c r="G476">
        <v>74</v>
      </c>
      <c r="H476">
        <v>74</v>
      </c>
      <c r="I476" t="s">
        <v>15</v>
      </c>
      <c r="J476">
        <v>1</v>
      </c>
      <c r="L476" t="s">
        <v>84</v>
      </c>
      <c r="M476">
        <v>59.9417124861628</v>
      </c>
      <c r="N476" t="s">
        <v>85</v>
      </c>
      <c r="O476">
        <v>1</v>
      </c>
      <c r="P476" t="s">
        <v>86</v>
      </c>
      <c r="Q476" t="str">
        <f>+PROPER(IF(MID(Tabla1[[#This Row],[expName]],3,100)="Alegria","Alegría",MID(Tabla1[[#This Row],[expName]],3,100)))</f>
        <v>Identidad</v>
      </c>
      <c r="R476" s="3" t="str">
        <f>+IF(Tabla1[[#This Row],[correct_ans]]="None","Frecuente","Infrecuente")</f>
        <v>Frecuente</v>
      </c>
      <c r="S476" s="3">
        <f>+Tabla1[[#This Row],[Respuesta.corr]]*100</f>
        <v>100</v>
      </c>
      <c r="T476" s="3" t="str">
        <f>+IF(OR(Tabla1[[#This Row],[frecuente/infrecuente]]="Frecuente",Tabla1[[#This Row],[Respuesta.rt]]=""),"",Tabla1[[#This Row],[Respuesta.rt]])</f>
        <v/>
      </c>
      <c r="U476" s="3">
        <f>1-Tabla1[[#This Row],[Respuesta.corr]]</f>
        <v>0</v>
      </c>
      <c r="V476" s="3" t="s">
        <v>144</v>
      </c>
      <c r="W476" s="3" t="s">
        <v>146</v>
      </c>
      <c r="X476" s="3" t="str">
        <f>+LEFT(Tabla1[[#This Row],[participant]],LEN(Tabla1[[#This Row],[participant]])-1)</f>
        <v>LMR11M</v>
      </c>
    </row>
    <row r="477" spans="1:24" x14ac:dyDescent="0.55000000000000004">
      <c r="A477" t="s">
        <v>87</v>
      </c>
      <c r="B477" t="s">
        <v>88</v>
      </c>
      <c r="C477" t="s">
        <v>21</v>
      </c>
      <c r="D477">
        <v>0.8</v>
      </c>
      <c r="E477">
        <v>0</v>
      </c>
      <c r="F477">
        <v>75</v>
      </c>
      <c r="G477">
        <v>75</v>
      </c>
      <c r="H477">
        <v>75</v>
      </c>
      <c r="I477" t="s">
        <v>21</v>
      </c>
      <c r="J477">
        <v>1</v>
      </c>
      <c r="K477">
        <v>0.65600897883999998</v>
      </c>
      <c r="L477" t="s">
        <v>84</v>
      </c>
      <c r="M477">
        <v>59.9417124861628</v>
      </c>
      <c r="N477" t="s">
        <v>85</v>
      </c>
      <c r="O477">
        <v>1</v>
      </c>
      <c r="P477" t="s">
        <v>86</v>
      </c>
      <c r="Q477" t="str">
        <f>+PROPER(IF(MID(Tabla1[[#This Row],[expName]],3,100)="Alegria","Alegría",MID(Tabla1[[#This Row],[expName]],3,100)))</f>
        <v>Identidad</v>
      </c>
      <c r="R477" s="3" t="str">
        <f>+IF(Tabla1[[#This Row],[correct_ans]]="None","Frecuente","Infrecuente")</f>
        <v>Infrecuente</v>
      </c>
      <c r="S477" s="3">
        <f>+Tabla1[[#This Row],[Respuesta.corr]]*100</f>
        <v>100</v>
      </c>
      <c r="T477" s="3">
        <f>+IF(OR(Tabla1[[#This Row],[frecuente/infrecuente]]="Frecuente",Tabla1[[#This Row],[Respuesta.rt]]=""),"",Tabla1[[#This Row],[Respuesta.rt]])</f>
        <v>0.65600897883999998</v>
      </c>
      <c r="U477" s="3">
        <f>1-Tabla1[[#This Row],[Respuesta.corr]]</f>
        <v>0</v>
      </c>
      <c r="V477" s="3" t="s">
        <v>144</v>
      </c>
      <c r="W477" s="3" t="s">
        <v>146</v>
      </c>
      <c r="X477" s="3" t="str">
        <f>+LEFT(Tabla1[[#This Row],[participant]],LEN(Tabla1[[#This Row],[participant]])-1)</f>
        <v>LMR11M</v>
      </c>
    </row>
    <row r="478" spans="1:24" x14ac:dyDescent="0.55000000000000004">
      <c r="A478" t="s">
        <v>83</v>
      </c>
      <c r="B478" t="s">
        <v>91</v>
      </c>
      <c r="C478" t="s">
        <v>15</v>
      </c>
      <c r="D478">
        <v>0.8</v>
      </c>
      <c r="E478">
        <v>0</v>
      </c>
      <c r="F478">
        <v>76</v>
      </c>
      <c r="G478">
        <v>76</v>
      </c>
      <c r="H478">
        <v>76</v>
      </c>
      <c r="I478" t="s">
        <v>15</v>
      </c>
      <c r="J478">
        <v>1</v>
      </c>
      <c r="L478" t="s">
        <v>84</v>
      </c>
      <c r="M478">
        <v>59.9417124861628</v>
      </c>
      <c r="N478" t="s">
        <v>85</v>
      </c>
      <c r="O478">
        <v>1</v>
      </c>
      <c r="P478" t="s">
        <v>86</v>
      </c>
      <c r="Q478" t="str">
        <f>+PROPER(IF(MID(Tabla1[[#This Row],[expName]],3,100)="Alegria","Alegría",MID(Tabla1[[#This Row],[expName]],3,100)))</f>
        <v>Identidad</v>
      </c>
      <c r="R478" s="3" t="str">
        <f>+IF(Tabla1[[#This Row],[correct_ans]]="None","Frecuente","Infrecuente")</f>
        <v>Frecuente</v>
      </c>
      <c r="S478" s="3">
        <f>+Tabla1[[#This Row],[Respuesta.corr]]*100</f>
        <v>100</v>
      </c>
      <c r="T478" s="3" t="str">
        <f>+IF(OR(Tabla1[[#This Row],[frecuente/infrecuente]]="Frecuente",Tabla1[[#This Row],[Respuesta.rt]]=""),"",Tabla1[[#This Row],[Respuesta.rt]])</f>
        <v/>
      </c>
      <c r="U478" s="3">
        <f>1-Tabla1[[#This Row],[Respuesta.corr]]</f>
        <v>0</v>
      </c>
      <c r="V478" s="3" t="s">
        <v>144</v>
      </c>
      <c r="W478" s="3" t="s">
        <v>146</v>
      </c>
      <c r="X478" s="3" t="str">
        <f>+LEFT(Tabla1[[#This Row],[participant]],LEN(Tabla1[[#This Row],[participant]])-1)</f>
        <v>LMR11M</v>
      </c>
    </row>
    <row r="479" spans="1:24" x14ac:dyDescent="0.55000000000000004">
      <c r="A479" t="s">
        <v>87</v>
      </c>
      <c r="B479" t="s">
        <v>88</v>
      </c>
      <c r="C479" t="s">
        <v>21</v>
      </c>
      <c r="D479">
        <v>0.8</v>
      </c>
      <c r="E479">
        <v>0</v>
      </c>
      <c r="F479">
        <v>77</v>
      </c>
      <c r="G479">
        <v>77</v>
      </c>
      <c r="H479">
        <v>77</v>
      </c>
      <c r="I479" t="s">
        <v>21</v>
      </c>
      <c r="J479">
        <v>1</v>
      </c>
      <c r="K479">
        <v>0.60570330265899996</v>
      </c>
      <c r="L479" t="s">
        <v>84</v>
      </c>
      <c r="M479">
        <v>59.9417124861628</v>
      </c>
      <c r="N479" t="s">
        <v>85</v>
      </c>
      <c r="O479">
        <v>1</v>
      </c>
      <c r="P479" t="s">
        <v>86</v>
      </c>
      <c r="Q479" t="str">
        <f>+PROPER(IF(MID(Tabla1[[#This Row],[expName]],3,100)="Alegria","Alegría",MID(Tabla1[[#This Row],[expName]],3,100)))</f>
        <v>Identidad</v>
      </c>
      <c r="R479" s="3" t="str">
        <f>+IF(Tabla1[[#This Row],[correct_ans]]="None","Frecuente","Infrecuente")</f>
        <v>Infrecuente</v>
      </c>
      <c r="S479" s="3">
        <f>+Tabla1[[#This Row],[Respuesta.corr]]*100</f>
        <v>100</v>
      </c>
      <c r="T479" s="3">
        <f>+IF(OR(Tabla1[[#This Row],[frecuente/infrecuente]]="Frecuente",Tabla1[[#This Row],[Respuesta.rt]]=""),"",Tabla1[[#This Row],[Respuesta.rt]])</f>
        <v>0.60570330265899996</v>
      </c>
      <c r="U479" s="3">
        <f>1-Tabla1[[#This Row],[Respuesta.corr]]</f>
        <v>0</v>
      </c>
      <c r="V479" s="3" t="s">
        <v>144</v>
      </c>
      <c r="W479" s="3" t="s">
        <v>146</v>
      </c>
      <c r="X479" s="3" t="str">
        <f>+LEFT(Tabla1[[#This Row],[participant]],LEN(Tabla1[[#This Row],[participant]])-1)</f>
        <v>LMR11M</v>
      </c>
    </row>
    <row r="480" spans="1:24" x14ac:dyDescent="0.55000000000000004">
      <c r="A480" t="s">
        <v>83</v>
      </c>
      <c r="B480" t="s">
        <v>30</v>
      </c>
      <c r="C480" t="s">
        <v>15</v>
      </c>
      <c r="D480">
        <v>0.8</v>
      </c>
      <c r="E480">
        <v>0</v>
      </c>
      <c r="F480">
        <v>78</v>
      </c>
      <c r="G480">
        <v>78</v>
      </c>
      <c r="H480">
        <v>78</v>
      </c>
      <c r="I480" t="s">
        <v>15</v>
      </c>
      <c r="J480">
        <v>1</v>
      </c>
      <c r="L480" t="s">
        <v>84</v>
      </c>
      <c r="M480">
        <v>59.9417124861628</v>
      </c>
      <c r="N480" t="s">
        <v>85</v>
      </c>
      <c r="O480">
        <v>1</v>
      </c>
      <c r="P480" t="s">
        <v>86</v>
      </c>
      <c r="Q480" t="str">
        <f>+PROPER(IF(MID(Tabla1[[#This Row],[expName]],3,100)="Alegria","Alegría",MID(Tabla1[[#This Row],[expName]],3,100)))</f>
        <v>Identidad</v>
      </c>
      <c r="R480" s="3" t="str">
        <f>+IF(Tabla1[[#This Row],[correct_ans]]="None","Frecuente","Infrecuente")</f>
        <v>Frecuente</v>
      </c>
      <c r="S480" s="3">
        <f>+Tabla1[[#This Row],[Respuesta.corr]]*100</f>
        <v>100</v>
      </c>
      <c r="T480" s="3" t="str">
        <f>+IF(OR(Tabla1[[#This Row],[frecuente/infrecuente]]="Frecuente",Tabla1[[#This Row],[Respuesta.rt]]=""),"",Tabla1[[#This Row],[Respuesta.rt]])</f>
        <v/>
      </c>
      <c r="U480" s="3">
        <f>1-Tabla1[[#This Row],[Respuesta.corr]]</f>
        <v>0</v>
      </c>
      <c r="V480" s="3" t="s">
        <v>144</v>
      </c>
      <c r="W480" s="3" t="s">
        <v>146</v>
      </c>
      <c r="X480" s="3" t="str">
        <f>+LEFT(Tabla1[[#This Row],[participant]],LEN(Tabla1[[#This Row],[participant]])-1)</f>
        <v>LMR11M</v>
      </c>
    </row>
    <row r="481" spans="1:24" x14ac:dyDescent="0.55000000000000004">
      <c r="A481" t="s">
        <v>83</v>
      </c>
      <c r="B481" t="s">
        <v>91</v>
      </c>
      <c r="C481" t="s">
        <v>15</v>
      </c>
      <c r="D481">
        <v>0.8</v>
      </c>
      <c r="E481">
        <v>0</v>
      </c>
      <c r="F481">
        <v>79</v>
      </c>
      <c r="G481">
        <v>79</v>
      </c>
      <c r="H481">
        <v>79</v>
      </c>
      <c r="I481" t="s">
        <v>15</v>
      </c>
      <c r="J481">
        <v>1</v>
      </c>
      <c r="L481" t="s">
        <v>84</v>
      </c>
      <c r="M481">
        <v>59.9417124861628</v>
      </c>
      <c r="N481" t="s">
        <v>85</v>
      </c>
      <c r="O481">
        <v>1</v>
      </c>
      <c r="P481" t="s">
        <v>86</v>
      </c>
      <c r="Q481" t="str">
        <f>+PROPER(IF(MID(Tabla1[[#This Row],[expName]],3,100)="Alegria","Alegría",MID(Tabla1[[#This Row],[expName]],3,100)))</f>
        <v>Identidad</v>
      </c>
      <c r="R481" s="3" t="str">
        <f>+IF(Tabla1[[#This Row],[correct_ans]]="None","Frecuente","Infrecuente")</f>
        <v>Frecuente</v>
      </c>
      <c r="S481" s="3">
        <f>+Tabla1[[#This Row],[Respuesta.corr]]*100</f>
        <v>100</v>
      </c>
      <c r="T481" s="3" t="str">
        <f>+IF(OR(Tabla1[[#This Row],[frecuente/infrecuente]]="Frecuente",Tabla1[[#This Row],[Respuesta.rt]]=""),"",Tabla1[[#This Row],[Respuesta.rt]])</f>
        <v/>
      </c>
      <c r="U481" s="3">
        <f>1-Tabla1[[#This Row],[Respuesta.corr]]</f>
        <v>0</v>
      </c>
      <c r="V481" s="3" t="s">
        <v>144</v>
      </c>
      <c r="W481" s="3" t="s">
        <v>146</v>
      </c>
      <c r="X481" s="3" t="str">
        <f>+LEFT(Tabla1[[#This Row],[participant]],LEN(Tabla1[[#This Row],[participant]])-1)</f>
        <v>LMR11M</v>
      </c>
    </row>
    <row r="482" spans="1:24" x14ac:dyDescent="0.55000000000000004">
      <c r="A482" t="s">
        <v>83</v>
      </c>
      <c r="B482" t="s">
        <v>94</v>
      </c>
      <c r="C482" t="s">
        <v>15</v>
      </c>
      <c r="D482">
        <v>1.3</v>
      </c>
      <c r="E482">
        <v>0</v>
      </c>
      <c r="F482">
        <v>80</v>
      </c>
      <c r="G482">
        <v>80</v>
      </c>
      <c r="H482">
        <v>80</v>
      </c>
      <c r="I482" t="s">
        <v>15</v>
      </c>
      <c r="J482">
        <v>1</v>
      </c>
      <c r="L482" t="s">
        <v>84</v>
      </c>
      <c r="M482">
        <v>59.9417124861628</v>
      </c>
      <c r="N482" t="s">
        <v>85</v>
      </c>
      <c r="O482">
        <v>1</v>
      </c>
      <c r="P482" t="s">
        <v>86</v>
      </c>
      <c r="Q482" t="str">
        <f>+PROPER(IF(MID(Tabla1[[#This Row],[expName]],3,100)="Alegria","Alegría",MID(Tabla1[[#This Row],[expName]],3,100)))</f>
        <v>Identidad</v>
      </c>
      <c r="R482" s="3" t="str">
        <f>+IF(Tabla1[[#This Row],[correct_ans]]="None","Frecuente","Infrecuente")</f>
        <v>Frecuente</v>
      </c>
      <c r="S482" s="3">
        <f>+Tabla1[[#This Row],[Respuesta.corr]]*100</f>
        <v>100</v>
      </c>
      <c r="T482" s="3" t="str">
        <f>+IF(OR(Tabla1[[#This Row],[frecuente/infrecuente]]="Frecuente",Tabla1[[#This Row],[Respuesta.rt]]=""),"",Tabla1[[#This Row],[Respuesta.rt]])</f>
        <v/>
      </c>
      <c r="U482" s="3">
        <f>1-Tabla1[[#This Row],[Respuesta.corr]]</f>
        <v>0</v>
      </c>
      <c r="V482" s="3" t="s">
        <v>144</v>
      </c>
      <c r="W482" s="3" t="s">
        <v>146</v>
      </c>
      <c r="X482" s="3" t="str">
        <f>+LEFT(Tabla1[[#This Row],[participant]],LEN(Tabla1[[#This Row],[participant]])-1)</f>
        <v>LMR11M</v>
      </c>
    </row>
    <row r="483" spans="1:24" x14ac:dyDescent="0.55000000000000004">
      <c r="A483" t="s">
        <v>83</v>
      </c>
      <c r="B483" t="s">
        <v>91</v>
      </c>
      <c r="C483" t="s">
        <v>15</v>
      </c>
      <c r="D483">
        <v>0.8</v>
      </c>
      <c r="E483">
        <v>0</v>
      </c>
      <c r="F483">
        <v>81</v>
      </c>
      <c r="G483">
        <v>81</v>
      </c>
      <c r="H483">
        <v>81</v>
      </c>
      <c r="I483" t="s">
        <v>15</v>
      </c>
      <c r="J483">
        <v>1</v>
      </c>
      <c r="L483" t="s">
        <v>84</v>
      </c>
      <c r="M483">
        <v>59.9417124861628</v>
      </c>
      <c r="N483" t="s">
        <v>85</v>
      </c>
      <c r="O483">
        <v>1</v>
      </c>
      <c r="P483" t="s">
        <v>86</v>
      </c>
      <c r="Q483" t="str">
        <f>+PROPER(IF(MID(Tabla1[[#This Row],[expName]],3,100)="Alegria","Alegría",MID(Tabla1[[#This Row],[expName]],3,100)))</f>
        <v>Identidad</v>
      </c>
      <c r="R483" s="3" t="str">
        <f>+IF(Tabla1[[#This Row],[correct_ans]]="None","Frecuente","Infrecuente")</f>
        <v>Frecuente</v>
      </c>
      <c r="S483" s="3">
        <f>+Tabla1[[#This Row],[Respuesta.corr]]*100</f>
        <v>100</v>
      </c>
      <c r="T483" s="3" t="str">
        <f>+IF(OR(Tabla1[[#This Row],[frecuente/infrecuente]]="Frecuente",Tabla1[[#This Row],[Respuesta.rt]]=""),"",Tabla1[[#This Row],[Respuesta.rt]])</f>
        <v/>
      </c>
      <c r="U483" s="3">
        <f>1-Tabla1[[#This Row],[Respuesta.corr]]</f>
        <v>0</v>
      </c>
      <c r="V483" s="3" t="s">
        <v>144</v>
      </c>
      <c r="W483" s="3" t="s">
        <v>146</v>
      </c>
      <c r="X483" s="3" t="str">
        <f>+LEFT(Tabla1[[#This Row],[participant]],LEN(Tabla1[[#This Row],[participant]])-1)</f>
        <v>LMR11M</v>
      </c>
    </row>
    <row r="484" spans="1:24" x14ac:dyDescent="0.55000000000000004">
      <c r="A484" t="s">
        <v>87</v>
      </c>
      <c r="B484" t="s">
        <v>88</v>
      </c>
      <c r="C484" t="s">
        <v>21</v>
      </c>
      <c r="D484">
        <v>1.3</v>
      </c>
      <c r="E484">
        <v>0</v>
      </c>
      <c r="F484">
        <v>82</v>
      </c>
      <c r="G484">
        <v>82</v>
      </c>
      <c r="H484">
        <v>82</v>
      </c>
      <c r="I484" t="s">
        <v>21</v>
      </c>
      <c r="J484">
        <v>1</v>
      </c>
      <c r="K484">
        <v>0.45459954207800002</v>
      </c>
      <c r="L484" t="s">
        <v>84</v>
      </c>
      <c r="M484">
        <v>59.9417124861628</v>
      </c>
      <c r="N484" t="s">
        <v>85</v>
      </c>
      <c r="O484">
        <v>1</v>
      </c>
      <c r="P484" t="s">
        <v>86</v>
      </c>
      <c r="Q484" t="str">
        <f>+PROPER(IF(MID(Tabla1[[#This Row],[expName]],3,100)="Alegria","Alegría",MID(Tabla1[[#This Row],[expName]],3,100)))</f>
        <v>Identidad</v>
      </c>
      <c r="R484" s="3" t="str">
        <f>+IF(Tabla1[[#This Row],[correct_ans]]="None","Frecuente","Infrecuente")</f>
        <v>Infrecuente</v>
      </c>
      <c r="S484" s="3">
        <f>+Tabla1[[#This Row],[Respuesta.corr]]*100</f>
        <v>100</v>
      </c>
      <c r="T484" s="3">
        <f>+IF(OR(Tabla1[[#This Row],[frecuente/infrecuente]]="Frecuente",Tabla1[[#This Row],[Respuesta.rt]]=""),"",Tabla1[[#This Row],[Respuesta.rt]])</f>
        <v>0.45459954207800002</v>
      </c>
      <c r="U484" s="3">
        <f>1-Tabla1[[#This Row],[Respuesta.corr]]</f>
        <v>0</v>
      </c>
      <c r="V484" s="3" t="s">
        <v>144</v>
      </c>
      <c r="W484" s="3" t="s">
        <v>146</v>
      </c>
      <c r="X484" s="3" t="str">
        <f>+LEFT(Tabla1[[#This Row],[participant]],LEN(Tabla1[[#This Row],[participant]])-1)</f>
        <v>LMR11M</v>
      </c>
    </row>
    <row r="485" spans="1:24" x14ac:dyDescent="0.55000000000000004">
      <c r="A485" t="s">
        <v>83</v>
      </c>
      <c r="B485" t="s">
        <v>70</v>
      </c>
      <c r="C485" t="s">
        <v>15</v>
      </c>
      <c r="D485">
        <v>0.8</v>
      </c>
      <c r="E485">
        <v>0</v>
      </c>
      <c r="F485">
        <v>83</v>
      </c>
      <c r="G485">
        <v>83</v>
      </c>
      <c r="H485">
        <v>83</v>
      </c>
      <c r="I485" t="s">
        <v>15</v>
      </c>
      <c r="J485">
        <v>1</v>
      </c>
      <c r="L485" t="s">
        <v>84</v>
      </c>
      <c r="M485">
        <v>59.9417124861628</v>
      </c>
      <c r="N485" t="s">
        <v>85</v>
      </c>
      <c r="O485">
        <v>1</v>
      </c>
      <c r="P485" t="s">
        <v>86</v>
      </c>
      <c r="Q485" t="str">
        <f>+PROPER(IF(MID(Tabla1[[#This Row],[expName]],3,100)="Alegria","Alegría",MID(Tabla1[[#This Row],[expName]],3,100)))</f>
        <v>Identidad</v>
      </c>
      <c r="R485" s="3" t="str">
        <f>+IF(Tabla1[[#This Row],[correct_ans]]="None","Frecuente","Infrecuente")</f>
        <v>Frecuente</v>
      </c>
      <c r="S485" s="3">
        <f>+Tabla1[[#This Row],[Respuesta.corr]]*100</f>
        <v>100</v>
      </c>
      <c r="T485" s="3" t="str">
        <f>+IF(OR(Tabla1[[#This Row],[frecuente/infrecuente]]="Frecuente",Tabla1[[#This Row],[Respuesta.rt]]=""),"",Tabla1[[#This Row],[Respuesta.rt]])</f>
        <v/>
      </c>
      <c r="U485" s="3">
        <f>1-Tabla1[[#This Row],[Respuesta.corr]]</f>
        <v>0</v>
      </c>
      <c r="V485" s="3" t="s">
        <v>144</v>
      </c>
      <c r="W485" s="3" t="s">
        <v>146</v>
      </c>
      <c r="X485" s="3" t="str">
        <f>+LEFT(Tabla1[[#This Row],[participant]],LEN(Tabla1[[#This Row],[participant]])-1)</f>
        <v>LMR11M</v>
      </c>
    </row>
    <row r="486" spans="1:24" x14ac:dyDescent="0.55000000000000004">
      <c r="A486" t="s">
        <v>83</v>
      </c>
      <c r="B486" t="s">
        <v>25</v>
      </c>
      <c r="C486" t="s">
        <v>15</v>
      </c>
      <c r="D486">
        <v>1.3</v>
      </c>
      <c r="E486">
        <v>0</v>
      </c>
      <c r="F486">
        <v>84</v>
      </c>
      <c r="G486">
        <v>84</v>
      </c>
      <c r="H486">
        <v>84</v>
      </c>
      <c r="I486" t="s">
        <v>15</v>
      </c>
      <c r="J486">
        <v>1</v>
      </c>
      <c r="L486" t="s">
        <v>84</v>
      </c>
      <c r="M486">
        <v>59.9417124861628</v>
      </c>
      <c r="N486" t="s">
        <v>85</v>
      </c>
      <c r="O486">
        <v>1</v>
      </c>
      <c r="P486" t="s">
        <v>86</v>
      </c>
      <c r="Q486" t="str">
        <f>+PROPER(IF(MID(Tabla1[[#This Row],[expName]],3,100)="Alegria","Alegría",MID(Tabla1[[#This Row],[expName]],3,100)))</f>
        <v>Identidad</v>
      </c>
      <c r="R486" s="3" t="str">
        <f>+IF(Tabla1[[#This Row],[correct_ans]]="None","Frecuente","Infrecuente")</f>
        <v>Frecuente</v>
      </c>
      <c r="S486" s="3">
        <f>+Tabla1[[#This Row],[Respuesta.corr]]*100</f>
        <v>100</v>
      </c>
      <c r="T486" s="3" t="str">
        <f>+IF(OR(Tabla1[[#This Row],[frecuente/infrecuente]]="Frecuente",Tabla1[[#This Row],[Respuesta.rt]]=""),"",Tabla1[[#This Row],[Respuesta.rt]])</f>
        <v/>
      </c>
      <c r="U486" s="3">
        <f>1-Tabla1[[#This Row],[Respuesta.corr]]</f>
        <v>0</v>
      </c>
      <c r="V486" s="3" t="s">
        <v>144</v>
      </c>
      <c r="W486" s="3" t="s">
        <v>146</v>
      </c>
      <c r="X486" s="3" t="str">
        <f>+LEFT(Tabla1[[#This Row],[participant]],LEN(Tabla1[[#This Row],[participant]])-1)</f>
        <v>LMR11M</v>
      </c>
    </row>
    <row r="487" spans="1:24" x14ac:dyDescent="0.55000000000000004">
      <c r="A487" t="s">
        <v>87</v>
      </c>
      <c r="B487" t="s">
        <v>88</v>
      </c>
      <c r="C487" t="s">
        <v>21</v>
      </c>
      <c r="D487">
        <v>1.3</v>
      </c>
      <c r="E487">
        <v>0</v>
      </c>
      <c r="F487">
        <v>85</v>
      </c>
      <c r="G487">
        <v>85</v>
      </c>
      <c r="H487">
        <v>85</v>
      </c>
      <c r="I487" t="s">
        <v>21</v>
      </c>
      <c r="J487">
        <v>1</v>
      </c>
      <c r="K487">
        <v>0.40438359091100001</v>
      </c>
      <c r="L487" t="s">
        <v>84</v>
      </c>
      <c r="M487">
        <v>59.9417124861628</v>
      </c>
      <c r="N487" t="s">
        <v>85</v>
      </c>
      <c r="O487">
        <v>1</v>
      </c>
      <c r="P487" t="s">
        <v>86</v>
      </c>
      <c r="Q487" t="str">
        <f>+PROPER(IF(MID(Tabla1[[#This Row],[expName]],3,100)="Alegria","Alegría",MID(Tabla1[[#This Row],[expName]],3,100)))</f>
        <v>Identidad</v>
      </c>
      <c r="R487" s="3" t="str">
        <f>+IF(Tabla1[[#This Row],[correct_ans]]="None","Frecuente","Infrecuente")</f>
        <v>Infrecuente</v>
      </c>
      <c r="S487" s="3">
        <f>+Tabla1[[#This Row],[Respuesta.corr]]*100</f>
        <v>100</v>
      </c>
      <c r="T487" s="3">
        <f>+IF(OR(Tabla1[[#This Row],[frecuente/infrecuente]]="Frecuente",Tabla1[[#This Row],[Respuesta.rt]]=""),"",Tabla1[[#This Row],[Respuesta.rt]])</f>
        <v>0.40438359091100001</v>
      </c>
      <c r="U487" s="3">
        <f>1-Tabla1[[#This Row],[Respuesta.corr]]</f>
        <v>0</v>
      </c>
      <c r="V487" s="3" t="s">
        <v>144</v>
      </c>
      <c r="W487" s="3" t="s">
        <v>146</v>
      </c>
      <c r="X487" s="3" t="str">
        <f>+LEFT(Tabla1[[#This Row],[participant]],LEN(Tabla1[[#This Row],[participant]])-1)</f>
        <v>LMR11M</v>
      </c>
    </row>
    <row r="488" spans="1:24" x14ac:dyDescent="0.55000000000000004">
      <c r="A488" t="s">
        <v>83</v>
      </c>
      <c r="B488" t="s">
        <v>65</v>
      </c>
      <c r="C488" t="s">
        <v>15</v>
      </c>
      <c r="D488">
        <v>1.3</v>
      </c>
      <c r="E488">
        <v>0</v>
      </c>
      <c r="F488">
        <v>86</v>
      </c>
      <c r="G488">
        <v>86</v>
      </c>
      <c r="H488">
        <v>86</v>
      </c>
      <c r="I488" t="s">
        <v>15</v>
      </c>
      <c r="J488">
        <v>1</v>
      </c>
      <c r="L488" t="s">
        <v>84</v>
      </c>
      <c r="M488">
        <v>59.9417124861628</v>
      </c>
      <c r="N488" t="s">
        <v>85</v>
      </c>
      <c r="O488">
        <v>1</v>
      </c>
      <c r="P488" t="s">
        <v>86</v>
      </c>
      <c r="Q488" t="str">
        <f>+PROPER(IF(MID(Tabla1[[#This Row],[expName]],3,100)="Alegria","Alegría",MID(Tabla1[[#This Row],[expName]],3,100)))</f>
        <v>Identidad</v>
      </c>
      <c r="R488" s="3" t="str">
        <f>+IF(Tabla1[[#This Row],[correct_ans]]="None","Frecuente","Infrecuente")</f>
        <v>Frecuente</v>
      </c>
      <c r="S488" s="3">
        <f>+Tabla1[[#This Row],[Respuesta.corr]]*100</f>
        <v>100</v>
      </c>
      <c r="T488" s="3" t="str">
        <f>+IF(OR(Tabla1[[#This Row],[frecuente/infrecuente]]="Frecuente",Tabla1[[#This Row],[Respuesta.rt]]=""),"",Tabla1[[#This Row],[Respuesta.rt]])</f>
        <v/>
      </c>
      <c r="U488" s="3">
        <f>1-Tabla1[[#This Row],[Respuesta.corr]]</f>
        <v>0</v>
      </c>
      <c r="V488" s="3" t="s">
        <v>144</v>
      </c>
      <c r="W488" s="3" t="s">
        <v>146</v>
      </c>
      <c r="X488" s="3" t="str">
        <f>+LEFT(Tabla1[[#This Row],[participant]],LEN(Tabla1[[#This Row],[participant]])-1)</f>
        <v>LMR11M</v>
      </c>
    </row>
    <row r="489" spans="1:24" x14ac:dyDescent="0.55000000000000004">
      <c r="A489" t="s">
        <v>83</v>
      </c>
      <c r="B489" t="s">
        <v>90</v>
      </c>
      <c r="C489" t="s">
        <v>15</v>
      </c>
      <c r="D489">
        <v>0.8</v>
      </c>
      <c r="E489">
        <v>0</v>
      </c>
      <c r="F489">
        <v>87</v>
      </c>
      <c r="G489">
        <v>87</v>
      </c>
      <c r="H489">
        <v>87</v>
      </c>
      <c r="I489" t="s">
        <v>15</v>
      </c>
      <c r="J489">
        <v>1</v>
      </c>
      <c r="L489" t="s">
        <v>84</v>
      </c>
      <c r="M489">
        <v>59.9417124861628</v>
      </c>
      <c r="N489" t="s">
        <v>85</v>
      </c>
      <c r="O489">
        <v>1</v>
      </c>
      <c r="P489" t="s">
        <v>86</v>
      </c>
      <c r="Q489" t="str">
        <f>+PROPER(IF(MID(Tabla1[[#This Row],[expName]],3,100)="Alegria","Alegría",MID(Tabla1[[#This Row],[expName]],3,100)))</f>
        <v>Identidad</v>
      </c>
      <c r="R489" s="3" t="str">
        <f>+IF(Tabla1[[#This Row],[correct_ans]]="None","Frecuente","Infrecuente")</f>
        <v>Frecuente</v>
      </c>
      <c r="S489" s="3">
        <f>+Tabla1[[#This Row],[Respuesta.corr]]*100</f>
        <v>100</v>
      </c>
      <c r="T489" s="3" t="str">
        <f>+IF(OR(Tabla1[[#This Row],[frecuente/infrecuente]]="Frecuente",Tabla1[[#This Row],[Respuesta.rt]]=""),"",Tabla1[[#This Row],[Respuesta.rt]])</f>
        <v/>
      </c>
      <c r="U489" s="3">
        <f>1-Tabla1[[#This Row],[Respuesta.corr]]</f>
        <v>0</v>
      </c>
      <c r="V489" s="3" t="s">
        <v>144</v>
      </c>
      <c r="W489" s="3" t="s">
        <v>146</v>
      </c>
      <c r="X489" s="3" t="str">
        <f>+LEFT(Tabla1[[#This Row],[participant]],LEN(Tabla1[[#This Row],[participant]])-1)</f>
        <v>LMR11M</v>
      </c>
    </row>
    <row r="490" spans="1:24" x14ac:dyDescent="0.55000000000000004">
      <c r="A490" t="s">
        <v>87</v>
      </c>
      <c r="B490" t="s">
        <v>88</v>
      </c>
      <c r="C490" t="s">
        <v>21</v>
      </c>
      <c r="D490">
        <v>0.8</v>
      </c>
      <c r="E490">
        <v>0</v>
      </c>
      <c r="F490">
        <v>88</v>
      </c>
      <c r="G490">
        <v>88</v>
      </c>
      <c r="H490">
        <v>88</v>
      </c>
      <c r="I490" t="s">
        <v>21</v>
      </c>
      <c r="J490">
        <v>1</v>
      </c>
      <c r="K490">
        <v>0.50440395250900005</v>
      </c>
      <c r="L490" t="s">
        <v>84</v>
      </c>
      <c r="M490">
        <v>59.9417124861628</v>
      </c>
      <c r="N490" t="s">
        <v>85</v>
      </c>
      <c r="O490">
        <v>1</v>
      </c>
      <c r="P490" t="s">
        <v>86</v>
      </c>
      <c r="Q490" t="str">
        <f>+PROPER(IF(MID(Tabla1[[#This Row],[expName]],3,100)="Alegria","Alegría",MID(Tabla1[[#This Row],[expName]],3,100)))</f>
        <v>Identidad</v>
      </c>
      <c r="R490" s="3" t="str">
        <f>+IF(Tabla1[[#This Row],[correct_ans]]="None","Frecuente","Infrecuente")</f>
        <v>Infrecuente</v>
      </c>
      <c r="S490" s="3">
        <f>+Tabla1[[#This Row],[Respuesta.corr]]*100</f>
        <v>100</v>
      </c>
      <c r="T490" s="3">
        <f>+IF(OR(Tabla1[[#This Row],[frecuente/infrecuente]]="Frecuente",Tabla1[[#This Row],[Respuesta.rt]]=""),"",Tabla1[[#This Row],[Respuesta.rt]])</f>
        <v>0.50440395250900005</v>
      </c>
      <c r="U490" s="3">
        <f>1-Tabla1[[#This Row],[Respuesta.corr]]</f>
        <v>0</v>
      </c>
      <c r="V490" s="3" t="s">
        <v>144</v>
      </c>
      <c r="W490" s="3" t="s">
        <v>146</v>
      </c>
      <c r="X490" s="3" t="str">
        <f>+LEFT(Tabla1[[#This Row],[participant]],LEN(Tabla1[[#This Row],[participant]])-1)</f>
        <v>LMR11M</v>
      </c>
    </row>
    <row r="491" spans="1:24" x14ac:dyDescent="0.55000000000000004">
      <c r="A491" t="s">
        <v>83</v>
      </c>
      <c r="B491" t="s">
        <v>89</v>
      </c>
      <c r="C491" t="s">
        <v>15</v>
      </c>
      <c r="D491">
        <v>0.8</v>
      </c>
      <c r="E491">
        <v>0</v>
      </c>
      <c r="F491">
        <v>89</v>
      </c>
      <c r="G491">
        <v>89</v>
      </c>
      <c r="H491">
        <v>89</v>
      </c>
      <c r="I491" t="s">
        <v>15</v>
      </c>
      <c r="J491">
        <v>1</v>
      </c>
      <c r="L491" t="s">
        <v>84</v>
      </c>
      <c r="M491">
        <v>59.9417124861628</v>
      </c>
      <c r="N491" t="s">
        <v>85</v>
      </c>
      <c r="O491">
        <v>1</v>
      </c>
      <c r="P491" t="s">
        <v>86</v>
      </c>
      <c r="Q491" t="str">
        <f>+PROPER(IF(MID(Tabla1[[#This Row],[expName]],3,100)="Alegria","Alegría",MID(Tabla1[[#This Row],[expName]],3,100)))</f>
        <v>Identidad</v>
      </c>
      <c r="R491" s="3" t="str">
        <f>+IF(Tabla1[[#This Row],[correct_ans]]="None","Frecuente","Infrecuente")</f>
        <v>Frecuente</v>
      </c>
      <c r="S491" s="3">
        <f>+Tabla1[[#This Row],[Respuesta.corr]]*100</f>
        <v>100</v>
      </c>
      <c r="T491" s="3" t="str">
        <f>+IF(OR(Tabla1[[#This Row],[frecuente/infrecuente]]="Frecuente",Tabla1[[#This Row],[Respuesta.rt]]=""),"",Tabla1[[#This Row],[Respuesta.rt]])</f>
        <v/>
      </c>
      <c r="U491" s="3">
        <f>1-Tabla1[[#This Row],[Respuesta.corr]]</f>
        <v>0</v>
      </c>
      <c r="V491" s="3" t="s">
        <v>144</v>
      </c>
      <c r="W491" s="3" t="s">
        <v>146</v>
      </c>
      <c r="X491" s="3" t="str">
        <f>+LEFT(Tabla1[[#This Row],[participant]],LEN(Tabla1[[#This Row],[participant]])-1)</f>
        <v>LMR11M</v>
      </c>
    </row>
    <row r="492" spans="1:24" x14ac:dyDescent="0.55000000000000004">
      <c r="A492" t="s">
        <v>83</v>
      </c>
      <c r="B492" t="s">
        <v>36</v>
      </c>
      <c r="C492" t="s">
        <v>15</v>
      </c>
      <c r="D492">
        <v>0.8</v>
      </c>
      <c r="E492">
        <v>0</v>
      </c>
      <c r="F492">
        <v>90</v>
      </c>
      <c r="G492">
        <v>90</v>
      </c>
      <c r="H492">
        <v>90</v>
      </c>
      <c r="I492" t="s">
        <v>15</v>
      </c>
      <c r="J492">
        <v>1</v>
      </c>
      <c r="L492" t="s">
        <v>84</v>
      </c>
      <c r="M492">
        <v>59.9417124861628</v>
      </c>
      <c r="N492" t="s">
        <v>85</v>
      </c>
      <c r="O492">
        <v>1</v>
      </c>
      <c r="P492" t="s">
        <v>86</v>
      </c>
      <c r="Q492" t="str">
        <f>+PROPER(IF(MID(Tabla1[[#This Row],[expName]],3,100)="Alegria","Alegría",MID(Tabla1[[#This Row],[expName]],3,100)))</f>
        <v>Identidad</v>
      </c>
      <c r="R492" s="3" t="str">
        <f>+IF(Tabla1[[#This Row],[correct_ans]]="None","Frecuente","Infrecuente")</f>
        <v>Frecuente</v>
      </c>
      <c r="S492" s="3">
        <f>+Tabla1[[#This Row],[Respuesta.corr]]*100</f>
        <v>100</v>
      </c>
      <c r="T492" s="3" t="str">
        <f>+IF(OR(Tabla1[[#This Row],[frecuente/infrecuente]]="Frecuente",Tabla1[[#This Row],[Respuesta.rt]]=""),"",Tabla1[[#This Row],[Respuesta.rt]])</f>
        <v/>
      </c>
      <c r="U492" s="3">
        <f>1-Tabla1[[#This Row],[Respuesta.corr]]</f>
        <v>0</v>
      </c>
      <c r="V492" s="3" t="s">
        <v>144</v>
      </c>
      <c r="W492" s="3" t="s">
        <v>146</v>
      </c>
      <c r="X492" s="3" t="str">
        <f>+LEFT(Tabla1[[#This Row],[participant]],LEN(Tabla1[[#This Row],[participant]])-1)</f>
        <v>LMR11M</v>
      </c>
    </row>
    <row r="493" spans="1:24" x14ac:dyDescent="0.55000000000000004">
      <c r="A493" t="s">
        <v>83</v>
      </c>
      <c r="B493" t="s">
        <v>36</v>
      </c>
      <c r="C493" t="s">
        <v>15</v>
      </c>
      <c r="D493">
        <v>0.8</v>
      </c>
      <c r="E493">
        <v>0</v>
      </c>
      <c r="F493">
        <v>91</v>
      </c>
      <c r="G493">
        <v>91</v>
      </c>
      <c r="H493">
        <v>91</v>
      </c>
      <c r="I493" t="s">
        <v>15</v>
      </c>
      <c r="J493">
        <v>1</v>
      </c>
      <c r="L493" t="s">
        <v>84</v>
      </c>
      <c r="M493">
        <v>59.9417124861628</v>
      </c>
      <c r="N493" t="s">
        <v>85</v>
      </c>
      <c r="O493">
        <v>1</v>
      </c>
      <c r="P493" t="s">
        <v>86</v>
      </c>
      <c r="Q493" t="str">
        <f>+PROPER(IF(MID(Tabla1[[#This Row],[expName]],3,100)="Alegria","Alegría",MID(Tabla1[[#This Row],[expName]],3,100)))</f>
        <v>Identidad</v>
      </c>
      <c r="R493" s="3" t="str">
        <f>+IF(Tabla1[[#This Row],[correct_ans]]="None","Frecuente","Infrecuente")</f>
        <v>Frecuente</v>
      </c>
      <c r="S493" s="3">
        <f>+Tabla1[[#This Row],[Respuesta.corr]]*100</f>
        <v>100</v>
      </c>
      <c r="T493" s="3" t="str">
        <f>+IF(OR(Tabla1[[#This Row],[frecuente/infrecuente]]="Frecuente",Tabla1[[#This Row],[Respuesta.rt]]=""),"",Tabla1[[#This Row],[Respuesta.rt]])</f>
        <v/>
      </c>
      <c r="U493" s="3">
        <f>1-Tabla1[[#This Row],[Respuesta.corr]]</f>
        <v>0</v>
      </c>
      <c r="V493" s="3" t="s">
        <v>144</v>
      </c>
      <c r="W493" s="3" t="s">
        <v>146</v>
      </c>
      <c r="X493" s="3" t="str">
        <f>+LEFT(Tabla1[[#This Row],[participant]],LEN(Tabla1[[#This Row],[participant]])-1)</f>
        <v>LMR11M</v>
      </c>
    </row>
    <row r="494" spans="1:24" x14ac:dyDescent="0.55000000000000004">
      <c r="A494" t="s">
        <v>87</v>
      </c>
      <c r="B494" t="s">
        <v>88</v>
      </c>
      <c r="C494" t="s">
        <v>21</v>
      </c>
      <c r="D494">
        <v>0.8</v>
      </c>
      <c r="E494">
        <v>0</v>
      </c>
      <c r="F494">
        <v>92</v>
      </c>
      <c r="G494">
        <v>92</v>
      </c>
      <c r="H494">
        <v>92</v>
      </c>
      <c r="I494" t="s">
        <v>21</v>
      </c>
      <c r="J494">
        <v>1</v>
      </c>
      <c r="K494">
        <v>0.404817976523</v>
      </c>
      <c r="L494" t="s">
        <v>84</v>
      </c>
      <c r="M494">
        <v>59.9417124861628</v>
      </c>
      <c r="N494" t="s">
        <v>85</v>
      </c>
      <c r="O494">
        <v>1</v>
      </c>
      <c r="P494" t="s">
        <v>86</v>
      </c>
      <c r="Q494" t="str">
        <f>+PROPER(IF(MID(Tabla1[[#This Row],[expName]],3,100)="Alegria","Alegría",MID(Tabla1[[#This Row],[expName]],3,100)))</f>
        <v>Identidad</v>
      </c>
      <c r="R494" s="3" t="str">
        <f>+IF(Tabla1[[#This Row],[correct_ans]]="None","Frecuente","Infrecuente")</f>
        <v>Infrecuente</v>
      </c>
      <c r="S494" s="3">
        <f>+Tabla1[[#This Row],[Respuesta.corr]]*100</f>
        <v>100</v>
      </c>
      <c r="T494" s="3">
        <f>+IF(OR(Tabla1[[#This Row],[frecuente/infrecuente]]="Frecuente",Tabla1[[#This Row],[Respuesta.rt]]=""),"",Tabla1[[#This Row],[Respuesta.rt]])</f>
        <v>0.404817976523</v>
      </c>
      <c r="U494" s="3">
        <f>1-Tabla1[[#This Row],[Respuesta.corr]]</f>
        <v>0</v>
      </c>
      <c r="V494" s="3" t="s">
        <v>144</v>
      </c>
      <c r="W494" s="3" t="s">
        <v>146</v>
      </c>
      <c r="X494" s="3" t="str">
        <f>+LEFT(Tabla1[[#This Row],[participant]],LEN(Tabla1[[#This Row],[participant]])-1)</f>
        <v>LMR11M</v>
      </c>
    </row>
    <row r="495" spans="1:24" x14ac:dyDescent="0.55000000000000004">
      <c r="A495" t="s">
        <v>83</v>
      </c>
      <c r="B495" t="s">
        <v>70</v>
      </c>
      <c r="C495" t="s">
        <v>15</v>
      </c>
      <c r="D495">
        <v>0.8</v>
      </c>
      <c r="E495">
        <v>0</v>
      </c>
      <c r="F495">
        <v>93</v>
      </c>
      <c r="G495">
        <v>93</v>
      </c>
      <c r="H495">
        <v>93</v>
      </c>
      <c r="I495" t="s">
        <v>15</v>
      </c>
      <c r="J495">
        <v>1</v>
      </c>
      <c r="L495" t="s">
        <v>84</v>
      </c>
      <c r="M495">
        <v>59.9417124861628</v>
      </c>
      <c r="N495" t="s">
        <v>85</v>
      </c>
      <c r="O495">
        <v>1</v>
      </c>
      <c r="P495" t="s">
        <v>86</v>
      </c>
      <c r="Q495" t="str">
        <f>+PROPER(IF(MID(Tabla1[[#This Row],[expName]],3,100)="Alegria","Alegría",MID(Tabla1[[#This Row],[expName]],3,100)))</f>
        <v>Identidad</v>
      </c>
      <c r="R495" s="3" t="str">
        <f>+IF(Tabla1[[#This Row],[correct_ans]]="None","Frecuente","Infrecuente")</f>
        <v>Frecuente</v>
      </c>
      <c r="S495" s="3">
        <f>+Tabla1[[#This Row],[Respuesta.corr]]*100</f>
        <v>100</v>
      </c>
      <c r="T495" s="3" t="str">
        <f>+IF(OR(Tabla1[[#This Row],[frecuente/infrecuente]]="Frecuente",Tabla1[[#This Row],[Respuesta.rt]]=""),"",Tabla1[[#This Row],[Respuesta.rt]])</f>
        <v/>
      </c>
      <c r="U495" s="3">
        <f>1-Tabla1[[#This Row],[Respuesta.corr]]</f>
        <v>0</v>
      </c>
      <c r="V495" s="3" t="s">
        <v>144</v>
      </c>
      <c r="W495" s="3" t="s">
        <v>146</v>
      </c>
      <c r="X495" s="3" t="str">
        <f>+LEFT(Tabla1[[#This Row],[participant]],LEN(Tabla1[[#This Row],[participant]])-1)</f>
        <v>LMR11M</v>
      </c>
    </row>
    <row r="496" spans="1:24" x14ac:dyDescent="0.55000000000000004">
      <c r="A496" t="s">
        <v>83</v>
      </c>
      <c r="B496" t="s">
        <v>30</v>
      </c>
      <c r="C496" t="s">
        <v>15</v>
      </c>
      <c r="D496">
        <v>0.8</v>
      </c>
      <c r="E496">
        <v>0</v>
      </c>
      <c r="F496">
        <v>94</v>
      </c>
      <c r="G496">
        <v>94</v>
      </c>
      <c r="H496">
        <v>94</v>
      </c>
      <c r="I496" t="s">
        <v>15</v>
      </c>
      <c r="J496">
        <v>1</v>
      </c>
      <c r="L496" t="s">
        <v>84</v>
      </c>
      <c r="M496">
        <v>59.9417124861628</v>
      </c>
      <c r="N496" t="s">
        <v>85</v>
      </c>
      <c r="O496">
        <v>1</v>
      </c>
      <c r="P496" t="s">
        <v>86</v>
      </c>
      <c r="Q496" t="str">
        <f>+PROPER(IF(MID(Tabla1[[#This Row],[expName]],3,100)="Alegria","Alegría",MID(Tabla1[[#This Row],[expName]],3,100)))</f>
        <v>Identidad</v>
      </c>
      <c r="R496" s="3" t="str">
        <f>+IF(Tabla1[[#This Row],[correct_ans]]="None","Frecuente","Infrecuente")</f>
        <v>Frecuente</v>
      </c>
      <c r="S496" s="3">
        <f>+Tabla1[[#This Row],[Respuesta.corr]]*100</f>
        <v>100</v>
      </c>
      <c r="T496" s="3" t="str">
        <f>+IF(OR(Tabla1[[#This Row],[frecuente/infrecuente]]="Frecuente",Tabla1[[#This Row],[Respuesta.rt]]=""),"",Tabla1[[#This Row],[Respuesta.rt]])</f>
        <v/>
      </c>
      <c r="U496" s="3">
        <f>1-Tabla1[[#This Row],[Respuesta.corr]]</f>
        <v>0</v>
      </c>
      <c r="V496" s="3" t="s">
        <v>144</v>
      </c>
      <c r="W496" s="3" t="s">
        <v>146</v>
      </c>
      <c r="X496" s="3" t="str">
        <f>+LEFT(Tabla1[[#This Row],[participant]],LEN(Tabla1[[#This Row],[participant]])-1)</f>
        <v>LMR11M</v>
      </c>
    </row>
    <row r="497" spans="1:24" x14ac:dyDescent="0.55000000000000004">
      <c r="A497" t="s">
        <v>83</v>
      </c>
      <c r="B497" t="s">
        <v>91</v>
      </c>
      <c r="C497" t="s">
        <v>15</v>
      </c>
      <c r="D497">
        <v>0.8</v>
      </c>
      <c r="E497">
        <v>0</v>
      </c>
      <c r="F497">
        <v>95</v>
      </c>
      <c r="G497">
        <v>95</v>
      </c>
      <c r="H497">
        <v>95</v>
      </c>
      <c r="I497" t="s">
        <v>15</v>
      </c>
      <c r="J497">
        <v>1</v>
      </c>
      <c r="L497" t="s">
        <v>84</v>
      </c>
      <c r="M497">
        <v>59.9417124861628</v>
      </c>
      <c r="N497" t="s">
        <v>85</v>
      </c>
      <c r="O497">
        <v>1</v>
      </c>
      <c r="P497" t="s">
        <v>86</v>
      </c>
      <c r="Q497" t="str">
        <f>+PROPER(IF(MID(Tabla1[[#This Row],[expName]],3,100)="Alegria","Alegría",MID(Tabla1[[#This Row],[expName]],3,100)))</f>
        <v>Identidad</v>
      </c>
      <c r="R497" s="3" t="str">
        <f>+IF(Tabla1[[#This Row],[correct_ans]]="None","Frecuente","Infrecuente")</f>
        <v>Frecuente</v>
      </c>
      <c r="S497" s="3">
        <f>+Tabla1[[#This Row],[Respuesta.corr]]*100</f>
        <v>100</v>
      </c>
      <c r="T497" s="3" t="str">
        <f>+IF(OR(Tabla1[[#This Row],[frecuente/infrecuente]]="Frecuente",Tabla1[[#This Row],[Respuesta.rt]]=""),"",Tabla1[[#This Row],[Respuesta.rt]])</f>
        <v/>
      </c>
      <c r="U497" s="3">
        <f>1-Tabla1[[#This Row],[Respuesta.corr]]</f>
        <v>0</v>
      </c>
      <c r="V497" s="3" t="s">
        <v>144</v>
      </c>
      <c r="W497" s="3" t="s">
        <v>146</v>
      </c>
      <c r="X497" s="3" t="str">
        <f>+LEFT(Tabla1[[#This Row],[participant]],LEN(Tabla1[[#This Row],[participant]])-1)</f>
        <v>LMR11M</v>
      </c>
    </row>
    <row r="498" spans="1:24" x14ac:dyDescent="0.55000000000000004">
      <c r="A498" t="s">
        <v>83</v>
      </c>
      <c r="B498" t="s">
        <v>28</v>
      </c>
      <c r="C498" t="s">
        <v>15</v>
      </c>
      <c r="D498">
        <v>0.8</v>
      </c>
      <c r="E498">
        <v>0</v>
      </c>
      <c r="F498">
        <v>96</v>
      </c>
      <c r="G498">
        <v>96</v>
      </c>
      <c r="H498">
        <v>96</v>
      </c>
      <c r="I498" t="s">
        <v>15</v>
      </c>
      <c r="J498">
        <v>1</v>
      </c>
      <c r="L498" t="s">
        <v>84</v>
      </c>
      <c r="M498">
        <v>59.9417124861628</v>
      </c>
      <c r="N498" t="s">
        <v>85</v>
      </c>
      <c r="O498">
        <v>1</v>
      </c>
      <c r="P498" t="s">
        <v>86</v>
      </c>
      <c r="Q498" t="str">
        <f>+PROPER(IF(MID(Tabla1[[#This Row],[expName]],3,100)="Alegria","Alegría",MID(Tabla1[[#This Row],[expName]],3,100)))</f>
        <v>Identidad</v>
      </c>
      <c r="R498" s="3" t="str">
        <f>+IF(Tabla1[[#This Row],[correct_ans]]="None","Frecuente","Infrecuente")</f>
        <v>Frecuente</v>
      </c>
      <c r="S498" s="3">
        <f>+Tabla1[[#This Row],[Respuesta.corr]]*100</f>
        <v>100</v>
      </c>
      <c r="T498" s="3" t="str">
        <f>+IF(OR(Tabla1[[#This Row],[frecuente/infrecuente]]="Frecuente",Tabla1[[#This Row],[Respuesta.rt]]=""),"",Tabla1[[#This Row],[Respuesta.rt]])</f>
        <v/>
      </c>
      <c r="U498" s="3">
        <f>1-Tabla1[[#This Row],[Respuesta.corr]]</f>
        <v>0</v>
      </c>
      <c r="V498" s="3" t="s">
        <v>144</v>
      </c>
      <c r="W498" s="3" t="s">
        <v>146</v>
      </c>
      <c r="X498" s="3" t="str">
        <f>+LEFT(Tabla1[[#This Row],[participant]],LEN(Tabla1[[#This Row],[participant]])-1)</f>
        <v>LMR11M</v>
      </c>
    </row>
    <row r="499" spans="1:24" x14ac:dyDescent="0.55000000000000004">
      <c r="A499" t="s">
        <v>87</v>
      </c>
      <c r="B499" t="s">
        <v>88</v>
      </c>
      <c r="C499" t="s">
        <v>21</v>
      </c>
      <c r="D499">
        <v>1.3</v>
      </c>
      <c r="E499">
        <v>0</v>
      </c>
      <c r="F499">
        <v>97</v>
      </c>
      <c r="G499">
        <v>97</v>
      </c>
      <c r="H499">
        <v>97</v>
      </c>
      <c r="I499" t="s">
        <v>21</v>
      </c>
      <c r="J499">
        <v>1</v>
      </c>
      <c r="K499">
        <v>0.44128852384200001</v>
      </c>
      <c r="L499" t="s">
        <v>84</v>
      </c>
      <c r="M499">
        <v>59.9417124861628</v>
      </c>
      <c r="N499" t="s">
        <v>85</v>
      </c>
      <c r="O499">
        <v>1</v>
      </c>
      <c r="P499" t="s">
        <v>86</v>
      </c>
      <c r="Q499" t="str">
        <f>+PROPER(IF(MID(Tabla1[[#This Row],[expName]],3,100)="Alegria","Alegría",MID(Tabla1[[#This Row],[expName]],3,100)))</f>
        <v>Identidad</v>
      </c>
      <c r="R499" s="3" t="str">
        <f>+IF(Tabla1[[#This Row],[correct_ans]]="None","Frecuente","Infrecuente")</f>
        <v>Infrecuente</v>
      </c>
      <c r="S499" s="3">
        <f>+Tabla1[[#This Row],[Respuesta.corr]]*100</f>
        <v>100</v>
      </c>
      <c r="T499" s="3">
        <f>+IF(OR(Tabla1[[#This Row],[frecuente/infrecuente]]="Frecuente",Tabla1[[#This Row],[Respuesta.rt]]=""),"",Tabla1[[#This Row],[Respuesta.rt]])</f>
        <v>0.44128852384200001</v>
      </c>
      <c r="U499" s="3">
        <f>1-Tabla1[[#This Row],[Respuesta.corr]]</f>
        <v>0</v>
      </c>
      <c r="V499" s="3" t="s">
        <v>144</v>
      </c>
      <c r="W499" s="3" t="s">
        <v>146</v>
      </c>
      <c r="X499" s="3" t="str">
        <f>+LEFT(Tabla1[[#This Row],[participant]],LEN(Tabla1[[#This Row],[participant]])-1)</f>
        <v>LMR11M</v>
      </c>
    </row>
    <row r="500" spans="1:24" x14ac:dyDescent="0.55000000000000004">
      <c r="A500" t="s">
        <v>83</v>
      </c>
      <c r="B500" t="s">
        <v>93</v>
      </c>
      <c r="C500" t="s">
        <v>15</v>
      </c>
      <c r="D500">
        <v>1.3</v>
      </c>
      <c r="E500">
        <v>0</v>
      </c>
      <c r="F500">
        <v>98</v>
      </c>
      <c r="G500">
        <v>98</v>
      </c>
      <c r="H500">
        <v>98</v>
      </c>
      <c r="I500" t="s">
        <v>15</v>
      </c>
      <c r="J500">
        <v>1</v>
      </c>
      <c r="L500" t="s">
        <v>84</v>
      </c>
      <c r="M500">
        <v>59.9417124861628</v>
      </c>
      <c r="N500" t="s">
        <v>85</v>
      </c>
      <c r="O500">
        <v>1</v>
      </c>
      <c r="P500" t="s">
        <v>86</v>
      </c>
      <c r="Q500" t="str">
        <f>+PROPER(IF(MID(Tabla1[[#This Row],[expName]],3,100)="Alegria","Alegría",MID(Tabla1[[#This Row],[expName]],3,100)))</f>
        <v>Identidad</v>
      </c>
      <c r="R500" s="3" t="str">
        <f>+IF(Tabla1[[#This Row],[correct_ans]]="None","Frecuente","Infrecuente")</f>
        <v>Frecuente</v>
      </c>
      <c r="S500" s="3">
        <f>+Tabla1[[#This Row],[Respuesta.corr]]*100</f>
        <v>100</v>
      </c>
      <c r="T500" s="3" t="str">
        <f>+IF(OR(Tabla1[[#This Row],[frecuente/infrecuente]]="Frecuente",Tabla1[[#This Row],[Respuesta.rt]]=""),"",Tabla1[[#This Row],[Respuesta.rt]])</f>
        <v/>
      </c>
      <c r="U500" s="3">
        <f>1-Tabla1[[#This Row],[Respuesta.corr]]</f>
        <v>0</v>
      </c>
      <c r="V500" s="3" t="s">
        <v>144</v>
      </c>
      <c r="W500" s="3" t="s">
        <v>146</v>
      </c>
      <c r="X500" s="3" t="str">
        <f>+LEFT(Tabla1[[#This Row],[participant]],LEN(Tabla1[[#This Row],[participant]])-1)</f>
        <v>LMR11M</v>
      </c>
    </row>
    <row r="501" spans="1:24" x14ac:dyDescent="0.55000000000000004">
      <c r="A501" t="s">
        <v>83</v>
      </c>
      <c r="B501" t="s">
        <v>92</v>
      </c>
      <c r="C501" t="s">
        <v>15</v>
      </c>
      <c r="D501">
        <v>0.8</v>
      </c>
      <c r="E501">
        <v>0</v>
      </c>
      <c r="F501">
        <v>99</v>
      </c>
      <c r="G501">
        <v>99</v>
      </c>
      <c r="H501">
        <v>99</v>
      </c>
      <c r="I501" t="s">
        <v>15</v>
      </c>
      <c r="J501">
        <v>1</v>
      </c>
      <c r="L501" t="s">
        <v>84</v>
      </c>
      <c r="M501">
        <v>59.9417124861628</v>
      </c>
      <c r="N501" t="s">
        <v>85</v>
      </c>
      <c r="O501">
        <v>1</v>
      </c>
      <c r="P501" t="s">
        <v>86</v>
      </c>
      <c r="Q501" t="str">
        <f>+PROPER(IF(MID(Tabla1[[#This Row],[expName]],3,100)="Alegria","Alegría",MID(Tabla1[[#This Row],[expName]],3,100)))</f>
        <v>Identidad</v>
      </c>
      <c r="R501" s="3" t="str">
        <f>+IF(Tabla1[[#This Row],[correct_ans]]="None","Frecuente","Infrecuente")</f>
        <v>Frecuente</v>
      </c>
      <c r="S501" s="3">
        <f>+Tabla1[[#This Row],[Respuesta.corr]]*100</f>
        <v>100</v>
      </c>
      <c r="T501" s="3" t="str">
        <f>+IF(OR(Tabla1[[#This Row],[frecuente/infrecuente]]="Frecuente",Tabla1[[#This Row],[Respuesta.rt]]=""),"",Tabla1[[#This Row],[Respuesta.rt]])</f>
        <v/>
      </c>
      <c r="U501" s="3">
        <f>1-Tabla1[[#This Row],[Respuesta.corr]]</f>
        <v>0</v>
      </c>
      <c r="V501" s="3" t="s">
        <v>144</v>
      </c>
      <c r="W501" s="3" t="s">
        <v>146</v>
      </c>
      <c r="X501" s="3" t="str">
        <f>+LEFT(Tabla1[[#This Row],[participant]],LEN(Tabla1[[#This Row],[participant]])-1)</f>
        <v>LMR11M</v>
      </c>
    </row>
    <row r="502" spans="1:24" x14ac:dyDescent="0.55000000000000004">
      <c r="A502" t="s">
        <v>83</v>
      </c>
      <c r="B502" t="s">
        <v>28</v>
      </c>
      <c r="C502" t="s">
        <v>15</v>
      </c>
      <c r="D502">
        <v>0.8</v>
      </c>
      <c r="E502">
        <v>0</v>
      </c>
      <c r="F502">
        <v>100</v>
      </c>
      <c r="G502">
        <v>100</v>
      </c>
      <c r="H502">
        <v>100</v>
      </c>
      <c r="I502" t="s">
        <v>15</v>
      </c>
      <c r="J502">
        <v>1</v>
      </c>
      <c r="L502" t="s">
        <v>84</v>
      </c>
      <c r="M502">
        <v>59.9417124861628</v>
      </c>
      <c r="N502" t="s">
        <v>85</v>
      </c>
      <c r="O502">
        <v>1</v>
      </c>
      <c r="P502" t="s">
        <v>86</v>
      </c>
      <c r="Q502" t="str">
        <f>+PROPER(IF(MID(Tabla1[[#This Row],[expName]],3,100)="Alegria","Alegría",MID(Tabla1[[#This Row],[expName]],3,100)))</f>
        <v>Identidad</v>
      </c>
      <c r="R502" s="3" t="str">
        <f>+IF(Tabla1[[#This Row],[correct_ans]]="None","Frecuente","Infrecuente")</f>
        <v>Frecuente</v>
      </c>
      <c r="S502" s="3">
        <f>+Tabla1[[#This Row],[Respuesta.corr]]*100</f>
        <v>100</v>
      </c>
      <c r="T502" s="3" t="str">
        <f>+IF(OR(Tabla1[[#This Row],[frecuente/infrecuente]]="Frecuente",Tabla1[[#This Row],[Respuesta.rt]]=""),"",Tabla1[[#This Row],[Respuesta.rt]])</f>
        <v/>
      </c>
      <c r="U502" s="3">
        <f>1-Tabla1[[#This Row],[Respuesta.corr]]</f>
        <v>0</v>
      </c>
      <c r="V502" s="3" t="s">
        <v>144</v>
      </c>
      <c r="W502" s="3" t="s">
        <v>146</v>
      </c>
      <c r="X502" s="3" t="str">
        <f>+LEFT(Tabla1[[#This Row],[participant]],LEN(Tabla1[[#This Row],[participant]])-1)</f>
        <v>LMR11M</v>
      </c>
    </row>
    <row r="503" spans="1:24" x14ac:dyDescent="0.55000000000000004">
      <c r="A503" t="s">
        <v>87</v>
      </c>
      <c r="B503" t="s">
        <v>88</v>
      </c>
      <c r="C503" t="s">
        <v>21</v>
      </c>
      <c r="D503">
        <v>0.8</v>
      </c>
      <c r="E503">
        <v>0</v>
      </c>
      <c r="F503">
        <v>101</v>
      </c>
      <c r="G503">
        <v>101</v>
      </c>
      <c r="H503">
        <v>101</v>
      </c>
      <c r="I503" t="s">
        <v>21</v>
      </c>
      <c r="J503">
        <v>1</v>
      </c>
      <c r="K503">
        <v>0.34373012464500002</v>
      </c>
      <c r="L503" t="s">
        <v>84</v>
      </c>
      <c r="M503">
        <v>59.9417124861628</v>
      </c>
      <c r="N503" t="s">
        <v>85</v>
      </c>
      <c r="O503">
        <v>1</v>
      </c>
      <c r="P503" t="s">
        <v>86</v>
      </c>
      <c r="Q503" t="str">
        <f>+PROPER(IF(MID(Tabla1[[#This Row],[expName]],3,100)="Alegria","Alegría",MID(Tabla1[[#This Row],[expName]],3,100)))</f>
        <v>Identidad</v>
      </c>
      <c r="R503" s="3" t="str">
        <f>+IF(Tabla1[[#This Row],[correct_ans]]="None","Frecuente","Infrecuente")</f>
        <v>Infrecuente</v>
      </c>
      <c r="S503" s="3">
        <f>+Tabla1[[#This Row],[Respuesta.corr]]*100</f>
        <v>100</v>
      </c>
      <c r="T503" s="3">
        <f>+IF(OR(Tabla1[[#This Row],[frecuente/infrecuente]]="Frecuente",Tabla1[[#This Row],[Respuesta.rt]]=""),"",Tabla1[[#This Row],[Respuesta.rt]])</f>
        <v>0.34373012464500002</v>
      </c>
      <c r="U503" s="3">
        <f>1-Tabla1[[#This Row],[Respuesta.corr]]</f>
        <v>0</v>
      </c>
      <c r="V503" s="3" t="s">
        <v>144</v>
      </c>
      <c r="W503" s="3" t="s">
        <v>146</v>
      </c>
      <c r="X503" s="3" t="str">
        <f>+LEFT(Tabla1[[#This Row],[participant]],LEN(Tabla1[[#This Row],[participant]])-1)</f>
        <v>LMR11M</v>
      </c>
    </row>
    <row r="504" spans="1:24" x14ac:dyDescent="0.55000000000000004">
      <c r="A504" t="s">
        <v>83</v>
      </c>
      <c r="B504" t="s">
        <v>25</v>
      </c>
      <c r="C504" t="s">
        <v>15</v>
      </c>
      <c r="D504">
        <v>0.8</v>
      </c>
      <c r="E504">
        <v>0</v>
      </c>
      <c r="F504">
        <v>102</v>
      </c>
      <c r="G504">
        <v>102</v>
      </c>
      <c r="H504">
        <v>102</v>
      </c>
      <c r="I504" t="s">
        <v>15</v>
      </c>
      <c r="J504">
        <v>1</v>
      </c>
      <c r="L504" t="s">
        <v>84</v>
      </c>
      <c r="M504">
        <v>59.9417124861628</v>
      </c>
      <c r="N504" t="s">
        <v>85</v>
      </c>
      <c r="O504">
        <v>1</v>
      </c>
      <c r="P504" t="s">
        <v>86</v>
      </c>
      <c r="Q504" t="str">
        <f>+PROPER(IF(MID(Tabla1[[#This Row],[expName]],3,100)="Alegria","Alegría",MID(Tabla1[[#This Row],[expName]],3,100)))</f>
        <v>Identidad</v>
      </c>
      <c r="R504" s="3" t="str">
        <f>+IF(Tabla1[[#This Row],[correct_ans]]="None","Frecuente","Infrecuente")</f>
        <v>Frecuente</v>
      </c>
      <c r="S504" s="3">
        <f>+Tabla1[[#This Row],[Respuesta.corr]]*100</f>
        <v>100</v>
      </c>
      <c r="T504" s="3" t="str">
        <f>+IF(OR(Tabla1[[#This Row],[frecuente/infrecuente]]="Frecuente",Tabla1[[#This Row],[Respuesta.rt]]=""),"",Tabla1[[#This Row],[Respuesta.rt]])</f>
        <v/>
      </c>
      <c r="U504" s="3">
        <f>1-Tabla1[[#This Row],[Respuesta.corr]]</f>
        <v>0</v>
      </c>
      <c r="V504" s="3" t="s">
        <v>144</v>
      </c>
      <c r="W504" s="3" t="s">
        <v>146</v>
      </c>
      <c r="X504" s="3" t="str">
        <f>+LEFT(Tabla1[[#This Row],[participant]],LEN(Tabla1[[#This Row],[participant]])-1)</f>
        <v>LMR11M</v>
      </c>
    </row>
    <row r="505" spans="1:24" x14ac:dyDescent="0.55000000000000004">
      <c r="A505" t="s">
        <v>87</v>
      </c>
      <c r="B505" t="s">
        <v>88</v>
      </c>
      <c r="C505" t="s">
        <v>21</v>
      </c>
      <c r="D505">
        <v>1.3</v>
      </c>
      <c r="E505">
        <v>0</v>
      </c>
      <c r="F505">
        <v>103</v>
      </c>
      <c r="G505">
        <v>103</v>
      </c>
      <c r="H505">
        <v>103</v>
      </c>
      <c r="I505" t="s">
        <v>21</v>
      </c>
      <c r="J505">
        <v>1</v>
      </c>
      <c r="K505">
        <v>0.70601071743300003</v>
      </c>
      <c r="L505" t="s">
        <v>84</v>
      </c>
      <c r="M505">
        <v>59.9417124861628</v>
      </c>
      <c r="N505" t="s">
        <v>85</v>
      </c>
      <c r="O505">
        <v>1</v>
      </c>
      <c r="P505" t="s">
        <v>86</v>
      </c>
      <c r="Q505" t="str">
        <f>+PROPER(IF(MID(Tabla1[[#This Row],[expName]],3,100)="Alegria","Alegría",MID(Tabla1[[#This Row],[expName]],3,100)))</f>
        <v>Identidad</v>
      </c>
      <c r="R505" s="3" t="str">
        <f>+IF(Tabla1[[#This Row],[correct_ans]]="None","Frecuente","Infrecuente")</f>
        <v>Infrecuente</v>
      </c>
      <c r="S505" s="3">
        <f>+Tabla1[[#This Row],[Respuesta.corr]]*100</f>
        <v>100</v>
      </c>
      <c r="T505" s="3">
        <f>+IF(OR(Tabla1[[#This Row],[frecuente/infrecuente]]="Frecuente",Tabla1[[#This Row],[Respuesta.rt]]=""),"",Tabla1[[#This Row],[Respuesta.rt]])</f>
        <v>0.70601071743300003</v>
      </c>
      <c r="U505" s="3">
        <f>1-Tabla1[[#This Row],[Respuesta.corr]]</f>
        <v>0</v>
      </c>
      <c r="V505" s="3" t="s">
        <v>144</v>
      </c>
      <c r="W505" s="3" t="s">
        <v>146</v>
      </c>
      <c r="X505" s="3" t="str">
        <f>+LEFT(Tabla1[[#This Row],[participant]],LEN(Tabla1[[#This Row],[participant]])-1)</f>
        <v>LMR11M</v>
      </c>
    </row>
    <row r="506" spans="1:24" x14ac:dyDescent="0.55000000000000004">
      <c r="A506" t="s">
        <v>83</v>
      </c>
      <c r="B506" t="s">
        <v>36</v>
      </c>
      <c r="C506" t="s">
        <v>15</v>
      </c>
      <c r="D506">
        <v>0.8</v>
      </c>
      <c r="E506">
        <v>0</v>
      </c>
      <c r="F506">
        <v>104</v>
      </c>
      <c r="G506">
        <v>104</v>
      </c>
      <c r="H506">
        <v>104</v>
      </c>
      <c r="I506" t="s">
        <v>15</v>
      </c>
      <c r="J506">
        <v>1</v>
      </c>
      <c r="L506" t="s">
        <v>84</v>
      </c>
      <c r="M506">
        <v>59.9417124861628</v>
      </c>
      <c r="N506" t="s">
        <v>85</v>
      </c>
      <c r="O506">
        <v>1</v>
      </c>
      <c r="P506" t="s">
        <v>86</v>
      </c>
      <c r="Q506" t="str">
        <f>+PROPER(IF(MID(Tabla1[[#This Row],[expName]],3,100)="Alegria","Alegría",MID(Tabla1[[#This Row],[expName]],3,100)))</f>
        <v>Identidad</v>
      </c>
      <c r="R506" s="3" t="str">
        <f>+IF(Tabla1[[#This Row],[correct_ans]]="None","Frecuente","Infrecuente")</f>
        <v>Frecuente</v>
      </c>
      <c r="S506" s="3">
        <f>+Tabla1[[#This Row],[Respuesta.corr]]*100</f>
        <v>100</v>
      </c>
      <c r="T506" s="3" t="str">
        <f>+IF(OR(Tabla1[[#This Row],[frecuente/infrecuente]]="Frecuente",Tabla1[[#This Row],[Respuesta.rt]]=""),"",Tabla1[[#This Row],[Respuesta.rt]])</f>
        <v/>
      </c>
      <c r="U506" s="3">
        <f>1-Tabla1[[#This Row],[Respuesta.corr]]</f>
        <v>0</v>
      </c>
      <c r="V506" s="3" t="s">
        <v>144</v>
      </c>
      <c r="W506" s="3" t="s">
        <v>146</v>
      </c>
      <c r="X506" s="3" t="str">
        <f>+LEFT(Tabla1[[#This Row],[participant]],LEN(Tabla1[[#This Row],[participant]])-1)</f>
        <v>LMR11M</v>
      </c>
    </row>
    <row r="507" spans="1:24" x14ac:dyDescent="0.55000000000000004">
      <c r="A507" t="s">
        <v>83</v>
      </c>
      <c r="B507" t="s">
        <v>35</v>
      </c>
      <c r="C507" t="s">
        <v>15</v>
      </c>
      <c r="D507">
        <v>0.8</v>
      </c>
      <c r="E507">
        <v>0</v>
      </c>
      <c r="F507">
        <v>105</v>
      </c>
      <c r="G507">
        <v>105</v>
      </c>
      <c r="H507">
        <v>105</v>
      </c>
      <c r="I507" t="s">
        <v>15</v>
      </c>
      <c r="J507">
        <v>1</v>
      </c>
      <c r="L507" t="s">
        <v>84</v>
      </c>
      <c r="M507">
        <v>59.9417124861628</v>
      </c>
      <c r="N507" t="s">
        <v>85</v>
      </c>
      <c r="O507">
        <v>1</v>
      </c>
      <c r="P507" t="s">
        <v>86</v>
      </c>
      <c r="Q507" t="str">
        <f>+PROPER(IF(MID(Tabla1[[#This Row],[expName]],3,100)="Alegria","Alegría",MID(Tabla1[[#This Row],[expName]],3,100)))</f>
        <v>Identidad</v>
      </c>
      <c r="R507" s="3" t="str">
        <f>+IF(Tabla1[[#This Row],[correct_ans]]="None","Frecuente","Infrecuente")</f>
        <v>Frecuente</v>
      </c>
      <c r="S507" s="3">
        <f>+Tabla1[[#This Row],[Respuesta.corr]]*100</f>
        <v>100</v>
      </c>
      <c r="T507" s="3" t="str">
        <f>+IF(OR(Tabla1[[#This Row],[frecuente/infrecuente]]="Frecuente",Tabla1[[#This Row],[Respuesta.rt]]=""),"",Tabla1[[#This Row],[Respuesta.rt]])</f>
        <v/>
      </c>
      <c r="U507" s="3">
        <f>1-Tabla1[[#This Row],[Respuesta.corr]]</f>
        <v>0</v>
      </c>
      <c r="V507" s="3" t="s">
        <v>144</v>
      </c>
      <c r="W507" s="3" t="s">
        <v>146</v>
      </c>
      <c r="X507" s="3" t="str">
        <f>+LEFT(Tabla1[[#This Row],[participant]],LEN(Tabla1[[#This Row],[participant]])-1)</f>
        <v>LMR11M</v>
      </c>
    </row>
    <row r="508" spans="1:24" x14ac:dyDescent="0.55000000000000004">
      <c r="A508" t="s">
        <v>83</v>
      </c>
      <c r="B508" t="s">
        <v>36</v>
      </c>
      <c r="C508" t="s">
        <v>15</v>
      </c>
      <c r="D508">
        <v>1.3</v>
      </c>
      <c r="E508">
        <v>0</v>
      </c>
      <c r="F508">
        <v>106</v>
      </c>
      <c r="G508">
        <v>106</v>
      </c>
      <c r="H508">
        <v>106</v>
      </c>
      <c r="I508" t="s">
        <v>15</v>
      </c>
      <c r="J508">
        <v>1</v>
      </c>
      <c r="L508" t="s">
        <v>84</v>
      </c>
      <c r="M508">
        <v>59.9417124861628</v>
      </c>
      <c r="N508" t="s">
        <v>85</v>
      </c>
      <c r="O508">
        <v>1</v>
      </c>
      <c r="P508" t="s">
        <v>86</v>
      </c>
      <c r="Q508" t="str">
        <f>+PROPER(IF(MID(Tabla1[[#This Row],[expName]],3,100)="Alegria","Alegría",MID(Tabla1[[#This Row],[expName]],3,100)))</f>
        <v>Identidad</v>
      </c>
      <c r="R508" s="3" t="str">
        <f>+IF(Tabla1[[#This Row],[correct_ans]]="None","Frecuente","Infrecuente")</f>
        <v>Frecuente</v>
      </c>
      <c r="S508" s="3">
        <f>+Tabla1[[#This Row],[Respuesta.corr]]*100</f>
        <v>100</v>
      </c>
      <c r="T508" s="3" t="str">
        <f>+IF(OR(Tabla1[[#This Row],[frecuente/infrecuente]]="Frecuente",Tabla1[[#This Row],[Respuesta.rt]]=""),"",Tabla1[[#This Row],[Respuesta.rt]])</f>
        <v/>
      </c>
      <c r="U508" s="3">
        <f>1-Tabla1[[#This Row],[Respuesta.corr]]</f>
        <v>0</v>
      </c>
      <c r="V508" s="3" t="s">
        <v>144</v>
      </c>
      <c r="W508" s="3" t="s">
        <v>146</v>
      </c>
      <c r="X508" s="3" t="str">
        <f>+LEFT(Tabla1[[#This Row],[participant]],LEN(Tabla1[[#This Row],[participant]])-1)</f>
        <v>LMR11M</v>
      </c>
    </row>
    <row r="509" spans="1:24" x14ac:dyDescent="0.55000000000000004">
      <c r="A509" t="s">
        <v>87</v>
      </c>
      <c r="B509" t="s">
        <v>88</v>
      </c>
      <c r="C509" t="s">
        <v>21</v>
      </c>
      <c r="D509">
        <v>0.8</v>
      </c>
      <c r="E509">
        <v>0</v>
      </c>
      <c r="F509">
        <v>107</v>
      </c>
      <c r="G509">
        <v>107</v>
      </c>
      <c r="H509">
        <v>107</v>
      </c>
      <c r="I509" t="s">
        <v>21</v>
      </c>
      <c r="J509">
        <v>1</v>
      </c>
      <c r="K509">
        <v>0.387093901169</v>
      </c>
      <c r="L509" t="s">
        <v>84</v>
      </c>
      <c r="M509">
        <v>59.9417124861628</v>
      </c>
      <c r="N509" t="s">
        <v>85</v>
      </c>
      <c r="O509">
        <v>1</v>
      </c>
      <c r="P509" t="s">
        <v>86</v>
      </c>
      <c r="Q509" t="str">
        <f>+PROPER(IF(MID(Tabla1[[#This Row],[expName]],3,100)="Alegria","Alegría",MID(Tabla1[[#This Row],[expName]],3,100)))</f>
        <v>Identidad</v>
      </c>
      <c r="R509" s="3" t="str">
        <f>+IF(Tabla1[[#This Row],[correct_ans]]="None","Frecuente","Infrecuente")</f>
        <v>Infrecuente</v>
      </c>
      <c r="S509" s="3">
        <f>+Tabla1[[#This Row],[Respuesta.corr]]*100</f>
        <v>100</v>
      </c>
      <c r="T509" s="3">
        <f>+IF(OR(Tabla1[[#This Row],[frecuente/infrecuente]]="Frecuente",Tabla1[[#This Row],[Respuesta.rt]]=""),"",Tabla1[[#This Row],[Respuesta.rt]])</f>
        <v>0.387093901169</v>
      </c>
      <c r="U509" s="3">
        <f>1-Tabla1[[#This Row],[Respuesta.corr]]</f>
        <v>0</v>
      </c>
      <c r="V509" s="3" t="s">
        <v>144</v>
      </c>
      <c r="W509" s="3" t="s">
        <v>146</v>
      </c>
      <c r="X509" s="3" t="str">
        <f>+LEFT(Tabla1[[#This Row],[participant]],LEN(Tabla1[[#This Row],[participant]])-1)</f>
        <v>LMR11M</v>
      </c>
    </row>
    <row r="510" spans="1:24" x14ac:dyDescent="0.55000000000000004">
      <c r="A510" t="s">
        <v>83</v>
      </c>
      <c r="B510" t="s">
        <v>35</v>
      </c>
      <c r="C510" t="s">
        <v>15</v>
      </c>
      <c r="D510">
        <v>1.3</v>
      </c>
      <c r="E510">
        <v>0</v>
      </c>
      <c r="F510">
        <v>108</v>
      </c>
      <c r="G510">
        <v>108</v>
      </c>
      <c r="H510">
        <v>108</v>
      </c>
      <c r="I510" t="s">
        <v>15</v>
      </c>
      <c r="J510">
        <v>1</v>
      </c>
      <c r="L510" t="s">
        <v>84</v>
      </c>
      <c r="M510">
        <v>59.9417124861628</v>
      </c>
      <c r="N510" t="s">
        <v>85</v>
      </c>
      <c r="O510">
        <v>1</v>
      </c>
      <c r="P510" t="s">
        <v>86</v>
      </c>
      <c r="Q510" t="str">
        <f>+PROPER(IF(MID(Tabla1[[#This Row],[expName]],3,100)="Alegria","Alegría",MID(Tabla1[[#This Row],[expName]],3,100)))</f>
        <v>Identidad</v>
      </c>
      <c r="R510" s="3" t="str">
        <f>+IF(Tabla1[[#This Row],[correct_ans]]="None","Frecuente","Infrecuente")</f>
        <v>Frecuente</v>
      </c>
      <c r="S510" s="3">
        <f>+Tabla1[[#This Row],[Respuesta.corr]]*100</f>
        <v>100</v>
      </c>
      <c r="T510" s="3" t="str">
        <f>+IF(OR(Tabla1[[#This Row],[frecuente/infrecuente]]="Frecuente",Tabla1[[#This Row],[Respuesta.rt]]=""),"",Tabla1[[#This Row],[Respuesta.rt]])</f>
        <v/>
      </c>
      <c r="U510" s="3">
        <f>1-Tabla1[[#This Row],[Respuesta.corr]]</f>
        <v>0</v>
      </c>
      <c r="V510" s="3" t="s">
        <v>144</v>
      </c>
      <c r="W510" s="3" t="s">
        <v>146</v>
      </c>
      <c r="X510" s="3" t="str">
        <f>+LEFT(Tabla1[[#This Row],[participant]],LEN(Tabla1[[#This Row],[participant]])-1)</f>
        <v>LMR11M</v>
      </c>
    </row>
    <row r="511" spans="1:24" x14ac:dyDescent="0.55000000000000004">
      <c r="A511" t="s">
        <v>83</v>
      </c>
      <c r="B511" t="s">
        <v>65</v>
      </c>
      <c r="C511" t="s">
        <v>15</v>
      </c>
      <c r="D511">
        <v>1.3</v>
      </c>
      <c r="E511">
        <v>0</v>
      </c>
      <c r="F511">
        <v>109</v>
      </c>
      <c r="G511">
        <v>109</v>
      </c>
      <c r="H511">
        <v>109</v>
      </c>
      <c r="I511" t="s">
        <v>15</v>
      </c>
      <c r="J511">
        <v>1</v>
      </c>
      <c r="L511" t="s">
        <v>84</v>
      </c>
      <c r="M511">
        <v>59.9417124861628</v>
      </c>
      <c r="N511" t="s">
        <v>85</v>
      </c>
      <c r="O511">
        <v>1</v>
      </c>
      <c r="P511" t="s">
        <v>86</v>
      </c>
      <c r="Q511" t="str">
        <f>+PROPER(IF(MID(Tabla1[[#This Row],[expName]],3,100)="Alegria","Alegría",MID(Tabla1[[#This Row],[expName]],3,100)))</f>
        <v>Identidad</v>
      </c>
      <c r="R511" s="3" t="str">
        <f>+IF(Tabla1[[#This Row],[correct_ans]]="None","Frecuente","Infrecuente")</f>
        <v>Frecuente</v>
      </c>
      <c r="S511" s="3">
        <f>+Tabla1[[#This Row],[Respuesta.corr]]*100</f>
        <v>100</v>
      </c>
      <c r="T511" s="3" t="str">
        <f>+IF(OR(Tabla1[[#This Row],[frecuente/infrecuente]]="Frecuente",Tabla1[[#This Row],[Respuesta.rt]]=""),"",Tabla1[[#This Row],[Respuesta.rt]])</f>
        <v/>
      </c>
      <c r="U511" s="3">
        <f>1-Tabla1[[#This Row],[Respuesta.corr]]</f>
        <v>0</v>
      </c>
      <c r="V511" s="3" t="s">
        <v>144</v>
      </c>
      <c r="W511" s="3" t="s">
        <v>146</v>
      </c>
      <c r="X511" s="3" t="str">
        <f>+LEFT(Tabla1[[#This Row],[participant]],LEN(Tabla1[[#This Row],[participant]])-1)</f>
        <v>LMR11M</v>
      </c>
    </row>
    <row r="512" spans="1:24" x14ac:dyDescent="0.55000000000000004">
      <c r="A512" t="s">
        <v>87</v>
      </c>
      <c r="B512" t="s">
        <v>88</v>
      </c>
      <c r="C512" t="s">
        <v>21</v>
      </c>
      <c r="D512">
        <v>0.8</v>
      </c>
      <c r="E512">
        <v>0</v>
      </c>
      <c r="F512">
        <v>110</v>
      </c>
      <c r="G512">
        <v>110</v>
      </c>
      <c r="H512">
        <v>110</v>
      </c>
      <c r="I512" t="s">
        <v>21</v>
      </c>
      <c r="J512">
        <v>1</v>
      </c>
      <c r="K512">
        <v>0.52314578928099997</v>
      </c>
      <c r="L512" t="s">
        <v>84</v>
      </c>
      <c r="M512">
        <v>59.9417124861628</v>
      </c>
      <c r="N512" t="s">
        <v>85</v>
      </c>
      <c r="O512">
        <v>1</v>
      </c>
      <c r="P512" t="s">
        <v>86</v>
      </c>
      <c r="Q512" t="str">
        <f>+PROPER(IF(MID(Tabla1[[#This Row],[expName]],3,100)="Alegria","Alegría",MID(Tabla1[[#This Row],[expName]],3,100)))</f>
        <v>Identidad</v>
      </c>
      <c r="R512" s="3" t="str">
        <f>+IF(Tabla1[[#This Row],[correct_ans]]="None","Frecuente","Infrecuente")</f>
        <v>Infrecuente</v>
      </c>
      <c r="S512" s="3">
        <f>+Tabla1[[#This Row],[Respuesta.corr]]*100</f>
        <v>100</v>
      </c>
      <c r="T512" s="3">
        <f>+IF(OR(Tabla1[[#This Row],[frecuente/infrecuente]]="Frecuente",Tabla1[[#This Row],[Respuesta.rt]]=""),"",Tabla1[[#This Row],[Respuesta.rt]])</f>
        <v>0.52314578928099997</v>
      </c>
      <c r="U512" s="3">
        <f>1-Tabla1[[#This Row],[Respuesta.corr]]</f>
        <v>0</v>
      </c>
      <c r="V512" s="3" t="s">
        <v>144</v>
      </c>
      <c r="W512" s="3" t="s">
        <v>146</v>
      </c>
      <c r="X512" s="3" t="str">
        <f>+LEFT(Tabla1[[#This Row],[participant]],LEN(Tabla1[[#This Row],[participant]])-1)</f>
        <v>LMR11M</v>
      </c>
    </row>
    <row r="513" spans="1:24" x14ac:dyDescent="0.55000000000000004">
      <c r="A513" t="s">
        <v>83</v>
      </c>
      <c r="B513" t="s">
        <v>25</v>
      </c>
      <c r="C513" t="s">
        <v>15</v>
      </c>
      <c r="D513">
        <v>0.8</v>
      </c>
      <c r="E513">
        <v>0</v>
      </c>
      <c r="F513">
        <v>111</v>
      </c>
      <c r="G513">
        <v>111</v>
      </c>
      <c r="H513">
        <v>111</v>
      </c>
      <c r="I513" t="s">
        <v>15</v>
      </c>
      <c r="J513">
        <v>1</v>
      </c>
      <c r="L513" t="s">
        <v>84</v>
      </c>
      <c r="M513">
        <v>59.9417124861628</v>
      </c>
      <c r="N513" t="s">
        <v>85</v>
      </c>
      <c r="O513">
        <v>1</v>
      </c>
      <c r="P513" t="s">
        <v>86</v>
      </c>
      <c r="Q513" t="str">
        <f>+PROPER(IF(MID(Tabla1[[#This Row],[expName]],3,100)="Alegria","Alegría",MID(Tabla1[[#This Row],[expName]],3,100)))</f>
        <v>Identidad</v>
      </c>
      <c r="R513" s="3" t="str">
        <f>+IF(Tabla1[[#This Row],[correct_ans]]="None","Frecuente","Infrecuente")</f>
        <v>Frecuente</v>
      </c>
      <c r="S513" s="3">
        <f>+Tabla1[[#This Row],[Respuesta.corr]]*100</f>
        <v>100</v>
      </c>
      <c r="T513" s="3" t="str">
        <f>+IF(OR(Tabla1[[#This Row],[frecuente/infrecuente]]="Frecuente",Tabla1[[#This Row],[Respuesta.rt]]=""),"",Tabla1[[#This Row],[Respuesta.rt]])</f>
        <v/>
      </c>
      <c r="U513" s="3">
        <f>1-Tabla1[[#This Row],[Respuesta.corr]]</f>
        <v>0</v>
      </c>
      <c r="V513" s="3" t="s">
        <v>144</v>
      </c>
      <c r="W513" s="3" t="s">
        <v>146</v>
      </c>
      <c r="X513" s="3" t="str">
        <f>+LEFT(Tabla1[[#This Row],[participant]],LEN(Tabla1[[#This Row],[participant]])-1)</f>
        <v>LMR11M</v>
      </c>
    </row>
    <row r="514" spans="1:24" x14ac:dyDescent="0.55000000000000004">
      <c r="A514" t="s">
        <v>83</v>
      </c>
      <c r="B514" t="s">
        <v>93</v>
      </c>
      <c r="C514" t="s">
        <v>15</v>
      </c>
      <c r="D514">
        <v>1.3</v>
      </c>
      <c r="E514">
        <v>0</v>
      </c>
      <c r="F514">
        <v>112</v>
      </c>
      <c r="G514">
        <v>112</v>
      </c>
      <c r="H514">
        <v>112</v>
      </c>
      <c r="I514" t="s">
        <v>15</v>
      </c>
      <c r="J514">
        <v>1</v>
      </c>
      <c r="L514" t="s">
        <v>84</v>
      </c>
      <c r="M514">
        <v>59.9417124861628</v>
      </c>
      <c r="N514" t="s">
        <v>85</v>
      </c>
      <c r="O514">
        <v>1</v>
      </c>
      <c r="P514" t="s">
        <v>86</v>
      </c>
      <c r="Q514" t="str">
        <f>+PROPER(IF(MID(Tabla1[[#This Row],[expName]],3,100)="Alegria","Alegría",MID(Tabla1[[#This Row],[expName]],3,100)))</f>
        <v>Identidad</v>
      </c>
      <c r="R514" s="3" t="str">
        <f>+IF(Tabla1[[#This Row],[correct_ans]]="None","Frecuente","Infrecuente")</f>
        <v>Frecuente</v>
      </c>
      <c r="S514" s="3">
        <f>+Tabla1[[#This Row],[Respuesta.corr]]*100</f>
        <v>100</v>
      </c>
      <c r="T514" s="3" t="str">
        <f>+IF(OR(Tabla1[[#This Row],[frecuente/infrecuente]]="Frecuente",Tabla1[[#This Row],[Respuesta.rt]]=""),"",Tabla1[[#This Row],[Respuesta.rt]])</f>
        <v/>
      </c>
      <c r="U514" s="3">
        <f>1-Tabla1[[#This Row],[Respuesta.corr]]</f>
        <v>0</v>
      </c>
      <c r="V514" s="3" t="s">
        <v>144</v>
      </c>
      <c r="W514" s="3" t="s">
        <v>146</v>
      </c>
      <c r="X514" s="3" t="str">
        <f>+LEFT(Tabla1[[#This Row],[participant]],LEN(Tabla1[[#This Row],[participant]])-1)</f>
        <v>LMR11M</v>
      </c>
    </row>
    <row r="515" spans="1:24" x14ac:dyDescent="0.55000000000000004">
      <c r="A515" t="s">
        <v>87</v>
      </c>
      <c r="B515" t="s">
        <v>88</v>
      </c>
      <c r="C515" t="s">
        <v>21</v>
      </c>
      <c r="D515">
        <v>1.3</v>
      </c>
      <c r="E515">
        <v>0</v>
      </c>
      <c r="F515">
        <v>113</v>
      </c>
      <c r="G515">
        <v>113</v>
      </c>
      <c r="H515">
        <v>113</v>
      </c>
      <c r="I515" t="s">
        <v>21</v>
      </c>
      <c r="J515">
        <v>1</v>
      </c>
      <c r="K515">
        <v>0.47225839318700003</v>
      </c>
      <c r="L515" t="s">
        <v>84</v>
      </c>
      <c r="M515">
        <v>59.9417124861628</v>
      </c>
      <c r="N515" t="s">
        <v>85</v>
      </c>
      <c r="O515">
        <v>1</v>
      </c>
      <c r="P515" t="s">
        <v>86</v>
      </c>
      <c r="Q515" t="str">
        <f>+PROPER(IF(MID(Tabla1[[#This Row],[expName]],3,100)="Alegria","Alegría",MID(Tabla1[[#This Row],[expName]],3,100)))</f>
        <v>Identidad</v>
      </c>
      <c r="R515" s="3" t="str">
        <f>+IF(Tabla1[[#This Row],[correct_ans]]="None","Frecuente","Infrecuente")</f>
        <v>Infrecuente</v>
      </c>
      <c r="S515" s="3">
        <f>+Tabla1[[#This Row],[Respuesta.corr]]*100</f>
        <v>100</v>
      </c>
      <c r="T515" s="3">
        <f>+IF(OR(Tabla1[[#This Row],[frecuente/infrecuente]]="Frecuente",Tabla1[[#This Row],[Respuesta.rt]]=""),"",Tabla1[[#This Row],[Respuesta.rt]])</f>
        <v>0.47225839318700003</v>
      </c>
      <c r="U515" s="3">
        <f>1-Tabla1[[#This Row],[Respuesta.corr]]</f>
        <v>0</v>
      </c>
      <c r="V515" s="3" t="s">
        <v>144</v>
      </c>
      <c r="W515" s="3" t="s">
        <v>146</v>
      </c>
      <c r="X515" s="3" t="str">
        <f>+LEFT(Tabla1[[#This Row],[participant]],LEN(Tabla1[[#This Row],[participant]])-1)</f>
        <v>LMR11M</v>
      </c>
    </row>
    <row r="516" spans="1:24" x14ac:dyDescent="0.55000000000000004">
      <c r="A516" t="s">
        <v>83</v>
      </c>
      <c r="B516" t="s">
        <v>89</v>
      </c>
      <c r="C516" t="s">
        <v>15</v>
      </c>
      <c r="D516">
        <v>1.3</v>
      </c>
      <c r="E516">
        <v>0</v>
      </c>
      <c r="F516">
        <v>114</v>
      </c>
      <c r="G516">
        <v>114</v>
      </c>
      <c r="H516">
        <v>114</v>
      </c>
      <c r="I516" t="s">
        <v>15</v>
      </c>
      <c r="J516">
        <v>1</v>
      </c>
      <c r="L516" t="s">
        <v>84</v>
      </c>
      <c r="M516">
        <v>59.9417124861628</v>
      </c>
      <c r="N516" t="s">
        <v>85</v>
      </c>
      <c r="O516">
        <v>1</v>
      </c>
      <c r="P516" t="s">
        <v>86</v>
      </c>
      <c r="Q516" t="str">
        <f>+PROPER(IF(MID(Tabla1[[#This Row],[expName]],3,100)="Alegria","Alegría",MID(Tabla1[[#This Row],[expName]],3,100)))</f>
        <v>Identidad</v>
      </c>
      <c r="R516" s="3" t="str">
        <f>+IF(Tabla1[[#This Row],[correct_ans]]="None","Frecuente","Infrecuente")</f>
        <v>Frecuente</v>
      </c>
      <c r="S516" s="3">
        <f>+Tabla1[[#This Row],[Respuesta.corr]]*100</f>
        <v>100</v>
      </c>
      <c r="T516" s="3" t="str">
        <f>+IF(OR(Tabla1[[#This Row],[frecuente/infrecuente]]="Frecuente",Tabla1[[#This Row],[Respuesta.rt]]=""),"",Tabla1[[#This Row],[Respuesta.rt]])</f>
        <v/>
      </c>
      <c r="U516" s="3">
        <f>1-Tabla1[[#This Row],[Respuesta.corr]]</f>
        <v>0</v>
      </c>
      <c r="V516" s="3" t="s">
        <v>144</v>
      </c>
      <c r="W516" s="3" t="s">
        <v>146</v>
      </c>
      <c r="X516" s="3" t="str">
        <f>+LEFT(Tabla1[[#This Row],[participant]],LEN(Tabla1[[#This Row],[participant]])-1)</f>
        <v>LMR11M</v>
      </c>
    </row>
    <row r="517" spans="1:24" x14ac:dyDescent="0.55000000000000004">
      <c r="A517" t="s">
        <v>83</v>
      </c>
      <c r="B517" t="s">
        <v>36</v>
      </c>
      <c r="C517" t="s">
        <v>15</v>
      </c>
      <c r="D517">
        <v>0.8</v>
      </c>
      <c r="E517">
        <v>0</v>
      </c>
      <c r="F517">
        <v>115</v>
      </c>
      <c r="G517">
        <v>115</v>
      </c>
      <c r="H517">
        <v>115</v>
      </c>
      <c r="I517" t="s">
        <v>15</v>
      </c>
      <c r="J517">
        <v>1</v>
      </c>
      <c r="L517" t="s">
        <v>84</v>
      </c>
      <c r="M517">
        <v>59.9417124861628</v>
      </c>
      <c r="N517" t="s">
        <v>85</v>
      </c>
      <c r="O517">
        <v>1</v>
      </c>
      <c r="P517" t="s">
        <v>86</v>
      </c>
      <c r="Q517" t="str">
        <f>+PROPER(IF(MID(Tabla1[[#This Row],[expName]],3,100)="Alegria","Alegría",MID(Tabla1[[#This Row],[expName]],3,100)))</f>
        <v>Identidad</v>
      </c>
      <c r="R517" s="3" t="str">
        <f>+IF(Tabla1[[#This Row],[correct_ans]]="None","Frecuente","Infrecuente")</f>
        <v>Frecuente</v>
      </c>
      <c r="S517" s="3">
        <f>+Tabla1[[#This Row],[Respuesta.corr]]*100</f>
        <v>100</v>
      </c>
      <c r="T517" s="3" t="str">
        <f>+IF(OR(Tabla1[[#This Row],[frecuente/infrecuente]]="Frecuente",Tabla1[[#This Row],[Respuesta.rt]]=""),"",Tabla1[[#This Row],[Respuesta.rt]])</f>
        <v/>
      </c>
      <c r="U517" s="3">
        <f>1-Tabla1[[#This Row],[Respuesta.corr]]</f>
        <v>0</v>
      </c>
      <c r="V517" s="3" t="s">
        <v>144</v>
      </c>
      <c r="W517" s="3" t="s">
        <v>146</v>
      </c>
      <c r="X517" s="3" t="str">
        <f>+LEFT(Tabla1[[#This Row],[participant]],LEN(Tabla1[[#This Row],[participant]])-1)</f>
        <v>LMR11M</v>
      </c>
    </row>
    <row r="518" spans="1:24" x14ac:dyDescent="0.55000000000000004">
      <c r="A518" t="s">
        <v>83</v>
      </c>
      <c r="B518" t="s">
        <v>92</v>
      </c>
      <c r="C518" t="s">
        <v>15</v>
      </c>
      <c r="D518">
        <v>1.3</v>
      </c>
      <c r="E518">
        <v>0</v>
      </c>
      <c r="F518">
        <v>116</v>
      </c>
      <c r="G518">
        <v>116</v>
      </c>
      <c r="H518">
        <v>116</v>
      </c>
      <c r="I518" t="s">
        <v>15</v>
      </c>
      <c r="J518">
        <v>1</v>
      </c>
      <c r="L518" t="s">
        <v>84</v>
      </c>
      <c r="M518">
        <v>59.9417124861628</v>
      </c>
      <c r="N518" t="s">
        <v>85</v>
      </c>
      <c r="O518">
        <v>1</v>
      </c>
      <c r="P518" t="s">
        <v>86</v>
      </c>
      <c r="Q518" t="str">
        <f>+PROPER(IF(MID(Tabla1[[#This Row],[expName]],3,100)="Alegria","Alegría",MID(Tabla1[[#This Row],[expName]],3,100)))</f>
        <v>Identidad</v>
      </c>
      <c r="R518" s="3" t="str">
        <f>+IF(Tabla1[[#This Row],[correct_ans]]="None","Frecuente","Infrecuente")</f>
        <v>Frecuente</v>
      </c>
      <c r="S518" s="3">
        <f>+Tabla1[[#This Row],[Respuesta.corr]]*100</f>
        <v>100</v>
      </c>
      <c r="T518" s="3" t="str">
        <f>+IF(OR(Tabla1[[#This Row],[frecuente/infrecuente]]="Frecuente",Tabla1[[#This Row],[Respuesta.rt]]=""),"",Tabla1[[#This Row],[Respuesta.rt]])</f>
        <v/>
      </c>
      <c r="U518" s="3">
        <f>1-Tabla1[[#This Row],[Respuesta.corr]]</f>
        <v>0</v>
      </c>
      <c r="V518" s="3" t="s">
        <v>144</v>
      </c>
      <c r="W518" s="3" t="s">
        <v>146</v>
      </c>
      <c r="X518" s="3" t="str">
        <f>+LEFT(Tabla1[[#This Row],[participant]],LEN(Tabla1[[#This Row],[participant]])-1)</f>
        <v>LMR11M</v>
      </c>
    </row>
    <row r="519" spans="1:24" x14ac:dyDescent="0.55000000000000004">
      <c r="A519" t="s">
        <v>87</v>
      </c>
      <c r="B519" t="s">
        <v>88</v>
      </c>
      <c r="C519" t="s">
        <v>21</v>
      </c>
      <c r="D519">
        <v>1.3</v>
      </c>
      <c r="E519">
        <v>0</v>
      </c>
      <c r="F519">
        <v>117</v>
      </c>
      <c r="G519">
        <v>117</v>
      </c>
      <c r="H519">
        <v>117</v>
      </c>
      <c r="I519" t="s">
        <v>21</v>
      </c>
      <c r="J519">
        <v>1</v>
      </c>
      <c r="K519">
        <v>0.48841013759399998</v>
      </c>
      <c r="L519" t="s">
        <v>84</v>
      </c>
      <c r="M519">
        <v>59.9417124861628</v>
      </c>
      <c r="N519" t="s">
        <v>85</v>
      </c>
      <c r="O519">
        <v>1</v>
      </c>
      <c r="P519" t="s">
        <v>86</v>
      </c>
      <c r="Q519" t="str">
        <f>+PROPER(IF(MID(Tabla1[[#This Row],[expName]],3,100)="Alegria","Alegría",MID(Tabla1[[#This Row],[expName]],3,100)))</f>
        <v>Identidad</v>
      </c>
      <c r="R519" s="3" t="str">
        <f>+IF(Tabla1[[#This Row],[correct_ans]]="None","Frecuente","Infrecuente")</f>
        <v>Infrecuente</v>
      </c>
      <c r="S519" s="3">
        <f>+Tabla1[[#This Row],[Respuesta.corr]]*100</f>
        <v>100</v>
      </c>
      <c r="T519" s="3">
        <f>+IF(OR(Tabla1[[#This Row],[frecuente/infrecuente]]="Frecuente",Tabla1[[#This Row],[Respuesta.rt]]=""),"",Tabla1[[#This Row],[Respuesta.rt]])</f>
        <v>0.48841013759399998</v>
      </c>
      <c r="U519" s="3">
        <f>1-Tabla1[[#This Row],[Respuesta.corr]]</f>
        <v>0</v>
      </c>
      <c r="V519" s="3" t="s">
        <v>144</v>
      </c>
      <c r="W519" s="3" t="s">
        <v>146</v>
      </c>
      <c r="X519" s="3" t="str">
        <f>+LEFT(Tabla1[[#This Row],[participant]],LEN(Tabla1[[#This Row],[participant]])-1)</f>
        <v>LMR11M</v>
      </c>
    </row>
    <row r="520" spans="1:24" x14ac:dyDescent="0.55000000000000004">
      <c r="A520" t="s">
        <v>83</v>
      </c>
      <c r="B520" t="s">
        <v>93</v>
      </c>
      <c r="C520" t="s">
        <v>15</v>
      </c>
      <c r="D520">
        <v>0.8</v>
      </c>
      <c r="E520">
        <v>0</v>
      </c>
      <c r="F520">
        <v>118</v>
      </c>
      <c r="G520">
        <v>118</v>
      </c>
      <c r="H520">
        <v>118</v>
      </c>
      <c r="I520" t="s">
        <v>15</v>
      </c>
      <c r="J520">
        <v>1</v>
      </c>
      <c r="L520" t="s">
        <v>84</v>
      </c>
      <c r="M520">
        <v>59.9417124861628</v>
      </c>
      <c r="N520" t="s">
        <v>85</v>
      </c>
      <c r="O520">
        <v>1</v>
      </c>
      <c r="P520" t="s">
        <v>86</v>
      </c>
      <c r="Q520" t="str">
        <f>+PROPER(IF(MID(Tabla1[[#This Row],[expName]],3,100)="Alegria","Alegría",MID(Tabla1[[#This Row],[expName]],3,100)))</f>
        <v>Identidad</v>
      </c>
      <c r="R520" s="3" t="str">
        <f>+IF(Tabla1[[#This Row],[correct_ans]]="None","Frecuente","Infrecuente")</f>
        <v>Frecuente</v>
      </c>
      <c r="S520" s="3">
        <f>+Tabla1[[#This Row],[Respuesta.corr]]*100</f>
        <v>100</v>
      </c>
      <c r="T520" s="3" t="str">
        <f>+IF(OR(Tabla1[[#This Row],[frecuente/infrecuente]]="Frecuente",Tabla1[[#This Row],[Respuesta.rt]]=""),"",Tabla1[[#This Row],[Respuesta.rt]])</f>
        <v/>
      </c>
      <c r="U520" s="3">
        <f>1-Tabla1[[#This Row],[Respuesta.corr]]</f>
        <v>0</v>
      </c>
      <c r="V520" s="3" t="s">
        <v>144</v>
      </c>
      <c r="W520" s="3" t="s">
        <v>146</v>
      </c>
      <c r="X520" s="3" t="str">
        <f>+LEFT(Tabla1[[#This Row],[participant]],LEN(Tabla1[[#This Row],[participant]])-1)</f>
        <v>LMR11M</v>
      </c>
    </row>
    <row r="521" spans="1:24" x14ac:dyDescent="0.55000000000000004">
      <c r="A521" t="s">
        <v>87</v>
      </c>
      <c r="B521" t="s">
        <v>88</v>
      </c>
      <c r="C521" t="s">
        <v>21</v>
      </c>
      <c r="D521">
        <v>1.3</v>
      </c>
      <c r="E521">
        <v>0</v>
      </c>
      <c r="F521">
        <v>119</v>
      </c>
      <c r="G521">
        <v>119</v>
      </c>
      <c r="H521">
        <v>119</v>
      </c>
      <c r="I521" t="s">
        <v>21</v>
      </c>
      <c r="J521">
        <v>1</v>
      </c>
      <c r="K521">
        <v>0.73125145910300005</v>
      </c>
      <c r="L521" t="s">
        <v>84</v>
      </c>
      <c r="M521">
        <v>59.9417124861628</v>
      </c>
      <c r="N521" t="s">
        <v>85</v>
      </c>
      <c r="O521">
        <v>1</v>
      </c>
      <c r="P521" t="s">
        <v>86</v>
      </c>
      <c r="Q521" t="str">
        <f>+PROPER(IF(MID(Tabla1[[#This Row],[expName]],3,100)="Alegria","Alegría",MID(Tabla1[[#This Row],[expName]],3,100)))</f>
        <v>Identidad</v>
      </c>
      <c r="R521" s="3" t="str">
        <f>+IF(Tabla1[[#This Row],[correct_ans]]="None","Frecuente","Infrecuente")</f>
        <v>Infrecuente</v>
      </c>
      <c r="S521" s="3">
        <f>+Tabla1[[#This Row],[Respuesta.corr]]*100</f>
        <v>100</v>
      </c>
      <c r="T521" s="3">
        <f>+IF(OR(Tabla1[[#This Row],[frecuente/infrecuente]]="Frecuente",Tabla1[[#This Row],[Respuesta.rt]]=""),"",Tabla1[[#This Row],[Respuesta.rt]])</f>
        <v>0.73125145910300005</v>
      </c>
      <c r="U521" s="3">
        <f>1-Tabla1[[#This Row],[Respuesta.corr]]</f>
        <v>0</v>
      </c>
      <c r="V521" s="3" t="s">
        <v>144</v>
      </c>
      <c r="W521" s="3" t="s">
        <v>146</v>
      </c>
      <c r="X521" s="3" t="str">
        <f>+LEFT(Tabla1[[#This Row],[participant]],LEN(Tabla1[[#This Row],[participant]])-1)</f>
        <v>LMR11M</v>
      </c>
    </row>
    <row r="522" spans="1:24" x14ac:dyDescent="0.55000000000000004">
      <c r="A522" t="s">
        <v>83</v>
      </c>
      <c r="B522" t="s">
        <v>22</v>
      </c>
      <c r="C522" t="s">
        <v>15</v>
      </c>
      <c r="D522">
        <v>0.8</v>
      </c>
      <c r="E522">
        <v>0</v>
      </c>
      <c r="F522">
        <v>120</v>
      </c>
      <c r="G522">
        <v>120</v>
      </c>
      <c r="H522">
        <v>120</v>
      </c>
      <c r="I522" t="s">
        <v>15</v>
      </c>
      <c r="J522">
        <v>1</v>
      </c>
      <c r="L522" t="s">
        <v>84</v>
      </c>
      <c r="M522">
        <v>59.9417124861628</v>
      </c>
      <c r="N522" t="s">
        <v>85</v>
      </c>
      <c r="O522">
        <v>1</v>
      </c>
      <c r="P522" t="s">
        <v>86</v>
      </c>
      <c r="Q522" t="str">
        <f>+PROPER(IF(MID(Tabla1[[#This Row],[expName]],3,100)="Alegria","Alegría",MID(Tabla1[[#This Row],[expName]],3,100)))</f>
        <v>Identidad</v>
      </c>
      <c r="R522" s="3" t="str">
        <f>+IF(Tabla1[[#This Row],[correct_ans]]="None","Frecuente","Infrecuente")</f>
        <v>Frecuente</v>
      </c>
      <c r="S522" s="3">
        <f>+Tabla1[[#This Row],[Respuesta.corr]]*100</f>
        <v>100</v>
      </c>
      <c r="T522" s="3" t="str">
        <f>+IF(OR(Tabla1[[#This Row],[frecuente/infrecuente]]="Frecuente",Tabla1[[#This Row],[Respuesta.rt]]=""),"",Tabla1[[#This Row],[Respuesta.rt]])</f>
        <v/>
      </c>
      <c r="U522" s="3">
        <f>1-Tabla1[[#This Row],[Respuesta.corr]]</f>
        <v>0</v>
      </c>
      <c r="V522" s="3" t="s">
        <v>144</v>
      </c>
      <c r="W522" s="3" t="s">
        <v>146</v>
      </c>
      <c r="X522" s="3" t="str">
        <f>+LEFT(Tabla1[[#This Row],[participant]],LEN(Tabla1[[#This Row],[participant]])-1)</f>
        <v>LMR11M</v>
      </c>
    </row>
    <row r="523" spans="1:24" x14ac:dyDescent="0.55000000000000004">
      <c r="A523" t="s">
        <v>83</v>
      </c>
      <c r="B523" t="s">
        <v>22</v>
      </c>
      <c r="C523" t="s">
        <v>15</v>
      </c>
      <c r="D523">
        <v>1.3</v>
      </c>
      <c r="E523">
        <v>0</v>
      </c>
      <c r="F523">
        <v>121</v>
      </c>
      <c r="G523">
        <v>121</v>
      </c>
      <c r="H523">
        <v>121</v>
      </c>
      <c r="I523" t="s">
        <v>15</v>
      </c>
      <c r="J523">
        <v>1</v>
      </c>
      <c r="L523" t="s">
        <v>84</v>
      </c>
      <c r="M523">
        <v>59.9417124861628</v>
      </c>
      <c r="N523" t="s">
        <v>85</v>
      </c>
      <c r="O523">
        <v>1</v>
      </c>
      <c r="P523" t="s">
        <v>86</v>
      </c>
      <c r="Q523" t="str">
        <f>+PROPER(IF(MID(Tabla1[[#This Row],[expName]],3,100)="Alegria","Alegría",MID(Tabla1[[#This Row],[expName]],3,100)))</f>
        <v>Identidad</v>
      </c>
      <c r="R523" s="3" t="str">
        <f>+IF(Tabla1[[#This Row],[correct_ans]]="None","Frecuente","Infrecuente")</f>
        <v>Frecuente</v>
      </c>
      <c r="S523" s="3">
        <f>+Tabla1[[#This Row],[Respuesta.corr]]*100</f>
        <v>100</v>
      </c>
      <c r="T523" s="3" t="str">
        <f>+IF(OR(Tabla1[[#This Row],[frecuente/infrecuente]]="Frecuente",Tabla1[[#This Row],[Respuesta.rt]]=""),"",Tabla1[[#This Row],[Respuesta.rt]])</f>
        <v/>
      </c>
      <c r="U523" s="3">
        <f>1-Tabla1[[#This Row],[Respuesta.corr]]</f>
        <v>0</v>
      </c>
      <c r="V523" s="3" t="s">
        <v>144</v>
      </c>
      <c r="W523" s="3" t="s">
        <v>146</v>
      </c>
      <c r="X523" s="3" t="str">
        <f>+LEFT(Tabla1[[#This Row],[participant]],LEN(Tabla1[[#This Row],[participant]])-1)</f>
        <v>LMR11M</v>
      </c>
    </row>
    <row r="524" spans="1:24" x14ac:dyDescent="0.55000000000000004">
      <c r="A524" t="s">
        <v>87</v>
      </c>
      <c r="B524" t="s">
        <v>88</v>
      </c>
      <c r="C524" t="s">
        <v>21</v>
      </c>
      <c r="D524">
        <v>0.8</v>
      </c>
      <c r="E524">
        <v>0</v>
      </c>
      <c r="F524">
        <v>122</v>
      </c>
      <c r="G524">
        <v>122</v>
      </c>
      <c r="H524">
        <v>122</v>
      </c>
      <c r="I524" t="s">
        <v>21</v>
      </c>
      <c r="J524">
        <v>1</v>
      </c>
      <c r="K524">
        <v>0.45524284383300001</v>
      </c>
      <c r="L524" t="s">
        <v>84</v>
      </c>
      <c r="M524">
        <v>59.9417124861628</v>
      </c>
      <c r="N524" t="s">
        <v>85</v>
      </c>
      <c r="O524">
        <v>1</v>
      </c>
      <c r="P524" t="s">
        <v>86</v>
      </c>
      <c r="Q524" t="str">
        <f>+PROPER(IF(MID(Tabla1[[#This Row],[expName]],3,100)="Alegria","Alegría",MID(Tabla1[[#This Row],[expName]],3,100)))</f>
        <v>Identidad</v>
      </c>
      <c r="R524" s="3" t="str">
        <f>+IF(Tabla1[[#This Row],[correct_ans]]="None","Frecuente","Infrecuente")</f>
        <v>Infrecuente</v>
      </c>
      <c r="S524" s="3">
        <f>+Tabla1[[#This Row],[Respuesta.corr]]*100</f>
        <v>100</v>
      </c>
      <c r="T524" s="3">
        <f>+IF(OR(Tabla1[[#This Row],[frecuente/infrecuente]]="Frecuente",Tabla1[[#This Row],[Respuesta.rt]]=""),"",Tabla1[[#This Row],[Respuesta.rt]])</f>
        <v>0.45524284383300001</v>
      </c>
      <c r="U524" s="3">
        <f>1-Tabla1[[#This Row],[Respuesta.corr]]</f>
        <v>0</v>
      </c>
      <c r="V524" s="3" t="s">
        <v>144</v>
      </c>
      <c r="W524" s="3" t="s">
        <v>146</v>
      </c>
      <c r="X524" s="3" t="str">
        <f>+LEFT(Tabla1[[#This Row],[participant]],LEN(Tabla1[[#This Row],[participant]])-1)</f>
        <v>LMR11M</v>
      </c>
    </row>
    <row r="525" spans="1:24" x14ac:dyDescent="0.55000000000000004">
      <c r="A525" t="s">
        <v>83</v>
      </c>
      <c r="B525" t="s">
        <v>65</v>
      </c>
      <c r="C525" t="s">
        <v>15</v>
      </c>
      <c r="D525">
        <v>1.3</v>
      </c>
      <c r="E525">
        <v>0</v>
      </c>
      <c r="F525">
        <v>123</v>
      </c>
      <c r="G525">
        <v>123</v>
      </c>
      <c r="H525">
        <v>123</v>
      </c>
      <c r="I525" t="s">
        <v>15</v>
      </c>
      <c r="J525">
        <v>1</v>
      </c>
      <c r="L525" t="s">
        <v>84</v>
      </c>
      <c r="M525">
        <v>59.9417124861628</v>
      </c>
      <c r="N525" t="s">
        <v>85</v>
      </c>
      <c r="O525">
        <v>1</v>
      </c>
      <c r="P525" t="s">
        <v>86</v>
      </c>
      <c r="Q525" t="str">
        <f>+PROPER(IF(MID(Tabla1[[#This Row],[expName]],3,100)="Alegria","Alegría",MID(Tabla1[[#This Row],[expName]],3,100)))</f>
        <v>Identidad</v>
      </c>
      <c r="R525" s="3" t="str">
        <f>+IF(Tabla1[[#This Row],[correct_ans]]="None","Frecuente","Infrecuente")</f>
        <v>Frecuente</v>
      </c>
      <c r="S525" s="3">
        <f>+Tabla1[[#This Row],[Respuesta.corr]]*100</f>
        <v>100</v>
      </c>
      <c r="T525" s="3" t="str">
        <f>+IF(OR(Tabla1[[#This Row],[frecuente/infrecuente]]="Frecuente",Tabla1[[#This Row],[Respuesta.rt]]=""),"",Tabla1[[#This Row],[Respuesta.rt]])</f>
        <v/>
      </c>
      <c r="U525" s="3">
        <f>1-Tabla1[[#This Row],[Respuesta.corr]]</f>
        <v>0</v>
      </c>
      <c r="V525" s="3" t="s">
        <v>144</v>
      </c>
      <c r="W525" s="3" t="s">
        <v>146</v>
      </c>
      <c r="X525" s="3" t="str">
        <f>+LEFT(Tabla1[[#This Row],[participant]],LEN(Tabla1[[#This Row],[participant]])-1)</f>
        <v>LMR11M</v>
      </c>
    </row>
    <row r="526" spans="1:24" x14ac:dyDescent="0.55000000000000004">
      <c r="A526" t="s">
        <v>83</v>
      </c>
      <c r="B526" t="s">
        <v>25</v>
      </c>
      <c r="C526" t="s">
        <v>15</v>
      </c>
      <c r="D526">
        <v>0.8</v>
      </c>
      <c r="E526">
        <v>0</v>
      </c>
      <c r="F526">
        <v>124</v>
      </c>
      <c r="G526">
        <v>124</v>
      </c>
      <c r="H526">
        <v>124</v>
      </c>
      <c r="I526" t="s">
        <v>15</v>
      </c>
      <c r="J526">
        <v>1</v>
      </c>
      <c r="L526" t="s">
        <v>84</v>
      </c>
      <c r="M526">
        <v>59.9417124861628</v>
      </c>
      <c r="N526" t="s">
        <v>85</v>
      </c>
      <c r="O526">
        <v>1</v>
      </c>
      <c r="P526" t="s">
        <v>86</v>
      </c>
      <c r="Q526" t="str">
        <f>+PROPER(IF(MID(Tabla1[[#This Row],[expName]],3,100)="Alegria","Alegría",MID(Tabla1[[#This Row],[expName]],3,100)))</f>
        <v>Identidad</v>
      </c>
      <c r="R526" s="3" t="str">
        <f>+IF(Tabla1[[#This Row],[correct_ans]]="None","Frecuente","Infrecuente")</f>
        <v>Frecuente</v>
      </c>
      <c r="S526" s="3">
        <f>+Tabla1[[#This Row],[Respuesta.corr]]*100</f>
        <v>100</v>
      </c>
      <c r="T526" s="3" t="str">
        <f>+IF(OR(Tabla1[[#This Row],[frecuente/infrecuente]]="Frecuente",Tabla1[[#This Row],[Respuesta.rt]]=""),"",Tabla1[[#This Row],[Respuesta.rt]])</f>
        <v/>
      </c>
      <c r="U526" s="3">
        <f>1-Tabla1[[#This Row],[Respuesta.corr]]</f>
        <v>0</v>
      </c>
      <c r="V526" s="3" t="s">
        <v>144</v>
      </c>
      <c r="W526" s="3" t="s">
        <v>146</v>
      </c>
      <c r="X526" s="3" t="str">
        <f>+LEFT(Tabla1[[#This Row],[participant]],LEN(Tabla1[[#This Row],[participant]])-1)</f>
        <v>LMR11M</v>
      </c>
    </row>
    <row r="527" spans="1:24" x14ac:dyDescent="0.55000000000000004">
      <c r="A527" t="s">
        <v>83</v>
      </c>
      <c r="B527" t="s">
        <v>94</v>
      </c>
      <c r="C527" t="s">
        <v>15</v>
      </c>
      <c r="D527">
        <v>1.3</v>
      </c>
      <c r="E527">
        <v>0</v>
      </c>
      <c r="F527">
        <v>125</v>
      </c>
      <c r="G527">
        <v>125</v>
      </c>
      <c r="H527">
        <v>125</v>
      </c>
      <c r="I527" t="s">
        <v>15</v>
      </c>
      <c r="J527">
        <v>1</v>
      </c>
      <c r="L527" t="s">
        <v>84</v>
      </c>
      <c r="M527">
        <v>59.9417124861628</v>
      </c>
      <c r="N527" t="s">
        <v>85</v>
      </c>
      <c r="O527">
        <v>1</v>
      </c>
      <c r="P527" t="s">
        <v>86</v>
      </c>
      <c r="Q527" t="str">
        <f>+PROPER(IF(MID(Tabla1[[#This Row],[expName]],3,100)="Alegria","Alegría",MID(Tabla1[[#This Row],[expName]],3,100)))</f>
        <v>Identidad</v>
      </c>
      <c r="R527" s="3" t="str">
        <f>+IF(Tabla1[[#This Row],[correct_ans]]="None","Frecuente","Infrecuente")</f>
        <v>Frecuente</v>
      </c>
      <c r="S527" s="3">
        <f>+Tabla1[[#This Row],[Respuesta.corr]]*100</f>
        <v>100</v>
      </c>
      <c r="T527" s="3" t="str">
        <f>+IF(OR(Tabla1[[#This Row],[frecuente/infrecuente]]="Frecuente",Tabla1[[#This Row],[Respuesta.rt]]=""),"",Tabla1[[#This Row],[Respuesta.rt]])</f>
        <v/>
      </c>
      <c r="U527" s="3">
        <f>1-Tabla1[[#This Row],[Respuesta.corr]]</f>
        <v>0</v>
      </c>
      <c r="V527" s="3" t="s">
        <v>144</v>
      </c>
      <c r="W527" s="3" t="s">
        <v>146</v>
      </c>
      <c r="X527" s="3" t="str">
        <f>+LEFT(Tabla1[[#This Row],[participant]],LEN(Tabla1[[#This Row],[participant]])-1)</f>
        <v>LMR11M</v>
      </c>
    </row>
    <row r="528" spans="1:24" x14ac:dyDescent="0.55000000000000004">
      <c r="A528" t="s">
        <v>83</v>
      </c>
      <c r="B528" t="s">
        <v>94</v>
      </c>
      <c r="C528" t="s">
        <v>15</v>
      </c>
      <c r="D528">
        <v>1.3</v>
      </c>
      <c r="E528">
        <v>0</v>
      </c>
      <c r="F528">
        <v>126</v>
      </c>
      <c r="G528">
        <v>126</v>
      </c>
      <c r="H528">
        <v>126</v>
      </c>
      <c r="I528" t="s">
        <v>15</v>
      </c>
      <c r="J528">
        <v>1</v>
      </c>
      <c r="L528" t="s">
        <v>84</v>
      </c>
      <c r="M528">
        <v>59.9417124861628</v>
      </c>
      <c r="N528" t="s">
        <v>85</v>
      </c>
      <c r="O528">
        <v>1</v>
      </c>
      <c r="P528" t="s">
        <v>86</v>
      </c>
      <c r="Q528" t="str">
        <f>+PROPER(IF(MID(Tabla1[[#This Row],[expName]],3,100)="Alegria","Alegría",MID(Tabla1[[#This Row],[expName]],3,100)))</f>
        <v>Identidad</v>
      </c>
      <c r="R528" s="3" t="str">
        <f>+IF(Tabla1[[#This Row],[correct_ans]]="None","Frecuente","Infrecuente")</f>
        <v>Frecuente</v>
      </c>
      <c r="S528" s="3">
        <f>+Tabla1[[#This Row],[Respuesta.corr]]*100</f>
        <v>100</v>
      </c>
      <c r="T528" s="3" t="str">
        <f>+IF(OR(Tabla1[[#This Row],[frecuente/infrecuente]]="Frecuente",Tabla1[[#This Row],[Respuesta.rt]]=""),"",Tabla1[[#This Row],[Respuesta.rt]])</f>
        <v/>
      </c>
      <c r="U528" s="3">
        <f>1-Tabla1[[#This Row],[Respuesta.corr]]</f>
        <v>0</v>
      </c>
      <c r="V528" s="3" t="s">
        <v>144</v>
      </c>
      <c r="W528" s="3" t="s">
        <v>146</v>
      </c>
      <c r="X528" s="3" t="str">
        <f>+LEFT(Tabla1[[#This Row],[participant]],LEN(Tabla1[[#This Row],[participant]])-1)</f>
        <v>LMR11M</v>
      </c>
    </row>
    <row r="529" spans="1:24" x14ac:dyDescent="0.55000000000000004">
      <c r="A529" t="s">
        <v>87</v>
      </c>
      <c r="B529" t="s">
        <v>88</v>
      </c>
      <c r="C529" t="s">
        <v>21</v>
      </c>
      <c r="D529">
        <v>1.3</v>
      </c>
      <c r="E529">
        <v>0</v>
      </c>
      <c r="F529">
        <v>127</v>
      </c>
      <c r="G529">
        <v>127</v>
      </c>
      <c r="H529">
        <v>127</v>
      </c>
      <c r="I529" t="s">
        <v>21</v>
      </c>
      <c r="J529">
        <v>1</v>
      </c>
      <c r="K529">
        <v>0.43864545738299998</v>
      </c>
      <c r="L529" t="s">
        <v>84</v>
      </c>
      <c r="M529">
        <v>59.9417124861628</v>
      </c>
      <c r="N529" t="s">
        <v>85</v>
      </c>
      <c r="O529">
        <v>1</v>
      </c>
      <c r="P529" t="s">
        <v>86</v>
      </c>
      <c r="Q529" t="str">
        <f>+PROPER(IF(MID(Tabla1[[#This Row],[expName]],3,100)="Alegria","Alegría",MID(Tabla1[[#This Row],[expName]],3,100)))</f>
        <v>Identidad</v>
      </c>
      <c r="R529" s="3" t="str">
        <f>+IF(Tabla1[[#This Row],[correct_ans]]="None","Frecuente","Infrecuente")</f>
        <v>Infrecuente</v>
      </c>
      <c r="S529" s="3">
        <f>+Tabla1[[#This Row],[Respuesta.corr]]*100</f>
        <v>100</v>
      </c>
      <c r="T529" s="3">
        <f>+IF(OR(Tabla1[[#This Row],[frecuente/infrecuente]]="Frecuente",Tabla1[[#This Row],[Respuesta.rt]]=""),"",Tabla1[[#This Row],[Respuesta.rt]])</f>
        <v>0.43864545738299998</v>
      </c>
      <c r="U529" s="3">
        <f>1-Tabla1[[#This Row],[Respuesta.corr]]</f>
        <v>0</v>
      </c>
      <c r="V529" s="3" t="s">
        <v>144</v>
      </c>
      <c r="W529" s="3" t="s">
        <v>146</v>
      </c>
      <c r="X529" s="3" t="str">
        <f>+LEFT(Tabla1[[#This Row],[participant]],LEN(Tabla1[[#This Row],[participant]])-1)</f>
        <v>LMR11M</v>
      </c>
    </row>
    <row r="530" spans="1:24" x14ac:dyDescent="0.55000000000000004">
      <c r="A530" t="s">
        <v>83</v>
      </c>
      <c r="B530" t="s">
        <v>77</v>
      </c>
      <c r="C530" t="s">
        <v>15</v>
      </c>
      <c r="D530">
        <v>1.3</v>
      </c>
      <c r="E530">
        <v>0</v>
      </c>
      <c r="F530">
        <v>128</v>
      </c>
      <c r="G530">
        <v>128</v>
      </c>
      <c r="H530">
        <v>128</v>
      </c>
      <c r="I530" t="s">
        <v>15</v>
      </c>
      <c r="J530">
        <v>1</v>
      </c>
      <c r="L530" t="s">
        <v>84</v>
      </c>
      <c r="M530">
        <v>59.9417124861628</v>
      </c>
      <c r="N530" t="s">
        <v>85</v>
      </c>
      <c r="O530">
        <v>1</v>
      </c>
      <c r="P530" t="s">
        <v>86</v>
      </c>
      <c r="Q530" t="str">
        <f>+PROPER(IF(MID(Tabla1[[#This Row],[expName]],3,100)="Alegria","Alegría",MID(Tabla1[[#This Row],[expName]],3,100)))</f>
        <v>Identidad</v>
      </c>
      <c r="R530" s="3" t="str">
        <f>+IF(Tabla1[[#This Row],[correct_ans]]="None","Frecuente","Infrecuente")</f>
        <v>Frecuente</v>
      </c>
      <c r="S530" s="3">
        <f>+Tabla1[[#This Row],[Respuesta.corr]]*100</f>
        <v>100</v>
      </c>
      <c r="T530" s="3" t="str">
        <f>+IF(OR(Tabla1[[#This Row],[frecuente/infrecuente]]="Frecuente",Tabla1[[#This Row],[Respuesta.rt]]=""),"",Tabla1[[#This Row],[Respuesta.rt]])</f>
        <v/>
      </c>
      <c r="U530" s="3">
        <f>1-Tabla1[[#This Row],[Respuesta.corr]]</f>
        <v>0</v>
      </c>
      <c r="V530" s="3" t="s">
        <v>144</v>
      </c>
      <c r="W530" s="3" t="s">
        <v>146</v>
      </c>
      <c r="X530" s="3" t="str">
        <f>+LEFT(Tabla1[[#This Row],[participant]],LEN(Tabla1[[#This Row],[participant]])-1)</f>
        <v>LMR11M</v>
      </c>
    </row>
    <row r="531" spans="1:24" x14ac:dyDescent="0.55000000000000004">
      <c r="A531" t="s">
        <v>83</v>
      </c>
      <c r="B531" t="s">
        <v>90</v>
      </c>
      <c r="C531" t="s">
        <v>15</v>
      </c>
      <c r="D531">
        <v>0.8</v>
      </c>
      <c r="E531">
        <v>0</v>
      </c>
      <c r="F531">
        <v>129</v>
      </c>
      <c r="G531">
        <v>129</v>
      </c>
      <c r="H531">
        <v>129</v>
      </c>
      <c r="I531" t="s">
        <v>15</v>
      </c>
      <c r="J531">
        <v>1</v>
      </c>
      <c r="L531" t="s">
        <v>84</v>
      </c>
      <c r="M531">
        <v>59.9417124861628</v>
      </c>
      <c r="N531" t="s">
        <v>85</v>
      </c>
      <c r="O531">
        <v>1</v>
      </c>
      <c r="P531" t="s">
        <v>86</v>
      </c>
      <c r="Q531" t="str">
        <f>+PROPER(IF(MID(Tabla1[[#This Row],[expName]],3,100)="Alegria","Alegría",MID(Tabla1[[#This Row],[expName]],3,100)))</f>
        <v>Identidad</v>
      </c>
      <c r="R531" s="3" t="str">
        <f>+IF(Tabla1[[#This Row],[correct_ans]]="None","Frecuente","Infrecuente")</f>
        <v>Frecuente</v>
      </c>
      <c r="S531" s="3">
        <f>+Tabla1[[#This Row],[Respuesta.corr]]*100</f>
        <v>100</v>
      </c>
      <c r="T531" s="3" t="str">
        <f>+IF(OR(Tabla1[[#This Row],[frecuente/infrecuente]]="Frecuente",Tabla1[[#This Row],[Respuesta.rt]]=""),"",Tabla1[[#This Row],[Respuesta.rt]])</f>
        <v/>
      </c>
      <c r="U531" s="3">
        <f>1-Tabla1[[#This Row],[Respuesta.corr]]</f>
        <v>0</v>
      </c>
      <c r="V531" s="3" t="s">
        <v>144</v>
      </c>
      <c r="W531" s="3" t="s">
        <v>146</v>
      </c>
      <c r="X531" s="3" t="str">
        <f>+LEFT(Tabla1[[#This Row],[participant]],LEN(Tabla1[[#This Row],[participant]])-1)</f>
        <v>LMR11M</v>
      </c>
    </row>
    <row r="532" spans="1:24" x14ac:dyDescent="0.55000000000000004">
      <c r="A532" t="s">
        <v>87</v>
      </c>
      <c r="B532" t="s">
        <v>88</v>
      </c>
      <c r="C532" t="s">
        <v>21</v>
      </c>
      <c r="D532">
        <v>0.8</v>
      </c>
      <c r="E532">
        <v>0</v>
      </c>
      <c r="F532">
        <v>130</v>
      </c>
      <c r="G532">
        <v>130</v>
      </c>
      <c r="H532">
        <v>130</v>
      </c>
      <c r="I532" t="s">
        <v>21</v>
      </c>
      <c r="J532">
        <v>1</v>
      </c>
      <c r="K532">
        <v>0.35538173466900003</v>
      </c>
      <c r="L532" t="s">
        <v>84</v>
      </c>
      <c r="M532">
        <v>59.9417124861628</v>
      </c>
      <c r="N532" t="s">
        <v>85</v>
      </c>
      <c r="O532">
        <v>1</v>
      </c>
      <c r="P532" t="s">
        <v>86</v>
      </c>
      <c r="Q532" t="str">
        <f>+PROPER(IF(MID(Tabla1[[#This Row],[expName]],3,100)="Alegria","Alegría",MID(Tabla1[[#This Row],[expName]],3,100)))</f>
        <v>Identidad</v>
      </c>
      <c r="R532" s="3" t="str">
        <f>+IF(Tabla1[[#This Row],[correct_ans]]="None","Frecuente","Infrecuente")</f>
        <v>Infrecuente</v>
      </c>
      <c r="S532" s="3">
        <f>+Tabla1[[#This Row],[Respuesta.corr]]*100</f>
        <v>100</v>
      </c>
      <c r="T532" s="3">
        <f>+IF(OR(Tabla1[[#This Row],[frecuente/infrecuente]]="Frecuente",Tabla1[[#This Row],[Respuesta.rt]]=""),"",Tabla1[[#This Row],[Respuesta.rt]])</f>
        <v>0.35538173466900003</v>
      </c>
      <c r="U532" s="3">
        <f>1-Tabla1[[#This Row],[Respuesta.corr]]</f>
        <v>0</v>
      </c>
      <c r="V532" s="3" t="s">
        <v>144</v>
      </c>
      <c r="W532" s="3" t="s">
        <v>146</v>
      </c>
      <c r="X532" s="3" t="str">
        <f>+LEFT(Tabla1[[#This Row],[participant]],LEN(Tabla1[[#This Row],[participant]])-1)</f>
        <v>LMR11M</v>
      </c>
    </row>
    <row r="533" spans="1:24" x14ac:dyDescent="0.55000000000000004">
      <c r="A533" t="s">
        <v>83</v>
      </c>
      <c r="B533" t="s">
        <v>35</v>
      </c>
      <c r="C533" t="s">
        <v>15</v>
      </c>
      <c r="D533">
        <v>0.8</v>
      </c>
      <c r="E533">
        <v>0</v>
      </c>
      <c r="F533">
        <v>131</v>
      </c>
      <c r="G533">
        <v>131</v>
      </c>
      <c r="H533">
        <v>131</v>
      </c>
      <c r="I533" t="s">
        <v>15</v>
      </c>
      <c r="J533">
        <v>1</v>
      </c>
      <c r="L533" t="s">
        <v>84</v>
      </c>
      <c r="M533">
        <v>59.9417124861628</v>
      </c>
      <c r="N533" t="s">
        <v>85</v>
      </c>
      <c r="O533">
        <v>1</v>
      </c>
      <c r="P533" t="s">
        <v>86</v>
      </c>
      <c r="Q533" t="str">
        <f>+PROPER(IF(MID(Tabla1[[#This Row],[expName]],3,100)="Alegria","Alegría",MID(Tabla1[[#This Row],[expName]],3,100)))</f>
        <v>Identidad</v>
      </c>
      <c r="R533" s="3" t="str">
        <f>+IF(Tabla1[[#This Row],[correct_ans]]="None","Frecuente","Infrecuente")</f>
        <v>Frecuente</v>
      </c>
      <c r="S533" s="3">
        <f>+Tabla1[[#This Row],[Respuesta.corr]]*100</f>
        <v>100</v>
      </c>
      <c r="T533" s="3" t="str">
        <f>+IF(OR(Tabla1[[#This Row],[frecuente/infrecuente]]="Frecuente",Tabla1[[#This Row],[Respuesta.rt]]=""),"",Tabla1[[#This Row],[Respuesta.rt]])</f>
        <v/>
      </c>
      <c r="U533" s="3">
        <f>1-Tabla1[[#This Row],[Respuesta.corr]]</f>
        <v>0</v>
      </c>
      <c r="V533" s="3" t="s">
        <v>144</v>
      </c>
      <c r="W533" s="3" t="s">
        <v>146</v>
      </c>
      <c r="X533" s="3" t="str">
        <f>+LEFT(Tabla1[[#This Row],[participant]],LEN(Tabla1[[#This Row],[participant]])-1)</f>
        <v>LMR11M</v>
      </c>
    </row>
    <row r="534" spans="1:24" x14ac:dyDescent="0.55000000000000004">
      <c r="A534" t="s">
        <v>83</v>
      </c>
      <c r="B534" t="s">
        <v>28</v>
      </c>
      <c r="C534" t="s">
        <v>15</v>
      </c>
      <c r="D534">
        <v>1.3</v>
      </c>
      <c r="E534">
        <v>0</v>
      </c>
      <c r="F534">
        <v>132</v>
      </c>
      <c r="G534">
        <v>132</v>
      </c>
      <c r="H534">
        <v>132</v>
      </c>
      <c r="I534" t="s">
        <v>15</v>
      </c>
      <c r="J534">
        <v>1</v>
      </c>
      <c r="L534" t="s">
        <v>84</v>
      </c>
      <c r="M534">
        <v>59.9417124861628</v>
      </c>
      <c r="N534" t="s">
        <v>85</v>
      </c>
      <c r="O534">
        <v>1</v>
      </c>
      <c r="P534" t="s">
        <v>86</v>
      </c>
      <c r="Q534" t="str">
        <f>+PROPER(IF(MID(Tabla1[[#This Row],[expName]],3,100)="Alegria","Alegría",MID(Tabla1[[#This Row],[expName]],3,100)))</f>
        <v>Identidad</v>
      </c>
      <c r="R534" s="3" t="str">
        <f>+IF(Tabla1[[#This Row],[correct_ans]]="None","Frecuente","Infrecuente")</f>
        <v>Frecuente</v>
      </c>
      <c r="S534" s="3">
        <f>+Tabla1[[#This Row],[Respuesta.corr]]*100</f>
        <v>100</v>
      </c>
      <c r="T534" s="3" t="str">
        <f>+IF(OR(Tabla1[[#This Row],[frecuente/infrecuente]]="Frecuente",Tabla1[[#This Row],[Respuesta.rt]]=""),"",Tabla1[[#This Row],[Respuesta.rt]])</f>
        <v/>
      </c>
      <c r="U534" s="3">
        <f>1-Tabla1[[#This Row],[Respuesta.corr]]</f>
        <v>0</v>
      </c>
      <c r="V534" s="3" t="s">
        <v>144</v>
      </c>
      <c r="W534" s="3" t="s">
        <v>146</v>
      </c>
      <c r="X534" s="3" t="str">
        <f>+LEFT(Tabla1[[#This Row],[participant]],LEN(Tabla1[[#This Row],[participant]])-1)</f>
        <v>LMR11M</v>
      </c>
    </row>
    <row r="535" spans="1:24" x14ac:dyDescent="0.55000000000000004">
      <c r="A535" t="s">
        <v>83</v>
      </c>
      <c r="B535" t="s">
        <v>90</v>
      </c>
      <c r="C535" t="s">
        <v>15</v>
      </c>
      <c r="D535">
        <v>1.3</v>
      </c>
      <c r="E535">
        <v>0</v>
      </c>
      <c r="F535">
        <v>133</v>
      </c>
      <c r="G535">
        <v>133</v>
      </c>
      <c r="H535">
        <v>133</v>
      </c>
      <c r="I535" t="s">
        <v>15</v>
      </c>
      <c r="J535">
        <v>1</v>
      </c>
      <c r="L535" t="s">
        <v>84</v>
      </c>
      <c r="M535">
        <v>59.9417124861628</v>
      </c>
      <c r="N535" t="s">
        <v>85</v>
      </c>
      <c r="O535">
        <v>1</v>
      </c>
      <c r="P535" t="s">
        <v>86</v>
      </c>
      <c r="Q535" t="str">
        <f>+PROPER(IF(MID(Tabla1[[#This Row],[expName]],3,100)="Alegria","Alegría",MID(Tabla1[[#This Row],[expName]],3,100)))</f>
        <v>Identidad</v>
      </c>
      <c r="R535" s="3" t="str">
        <f>+IF(Tabla1[[#This Row],[correct_ans]]="None","Frecuente","Infrecuente")</f>
        <v>Frecuente</v>
      </c>
      <c r="S535" s="3">
        <f>+Tabla1[[#This Row],[Respuesta.corr]]*100</f>
        <v>100</v>
      </c>
      <c r="T535" s="3" t="str">
        <f>+IF(OR(Tabla1[[#This Row],[frecuente/infrecuente]]="Frecuente",Tabla1[[#This Row],[Respuesta.rt]]=""),"",Tabla1[[#This Row],[Respuesta.rt]])</f>
        <v/>
      </c>
      <c r="U535" s="3">
        <f>1-Tabla1[[#This Row],[Respuesta.corr]]</f>
        <v>0</v>
      </c>
      <c r="V535" s="3" t="s">
        <v>144</v>
      </c>
      <c r="W535" s="3" t="s">
        <v>146</v>
      </c>
      <c r="X535" s="3" t="str">
        <f>+LEFT(Tabla1[[#This Row],[participant]],LEN(Tabla1[[#This Row],[participant]])-1)</f>
        <v>LMR11M</v>
      </c>
    </row>
    <row r="536" spans="1:24" x14ac:dyDescent="0.55000000000000004">
      <c r="A536" t="s">
        <v>87</v>
      </c>
      <c r="B536" t="s">
        <v>88</v>
      </c>
      <c r="C536" t="s">
        <v>21</v>
      </c>
      <c r="D536">
        <v>1.3</v>
      </c>
      <c r="E536">
        <v>0</v>
      </c>
      <c r="F536">
        <v>134</v>
      </c>
      <c r="G536">
        <v>134</v>
      </c>
      <c r="H536">
        <v>134</v>
      </c>
      <c r="I536" t="s">
        <v>21</v>
      </c>
      <c r="J536">
        <v>1</v>
      </c>
      <c r="K536">
        <v>0.422175538726</v>
      </c>
      <c r="L536" t="s">
        <v>84</v>
      </c>
      <c r="M536">
        <v>59.9417124861628</v>
      </c>
      <c r="N536" t="s">
        <v>85</v>
      </c>
      <c r="O536">
        <v>1</v>
      </c>
      <c r="P536" t="s">
        <v>86</v>
      </c>
      <c r="Q536" t="str">
        <f>+PROPER(IF(MID(Tabla1[[#This Row],[expName]],3,100)="Alegria","Alegría",MID(Tabla1[[#This Row],[expName]],3,100)))</f>
        <v>Identidad</v>
      </c>
      <c r="R536" s="3" t="str">
        <f>+IF(Tabla1[[#This Row],[correct_ans]]="None","Frecuente","Infrecuente")</f>
        <v>Infrecuente</v>
      </c>
      <c r="S536" s="3">
        <f>+Tabla1[[#This Row],[Respuesta.corr]]*100</f>
        <v>100</v>
      </c>
      <c r="T536" s="3">
        <f>+IF(OR(Tabla1[[#This Row],[frecuente/infrecuente]]="Frecuente",Tabla1[[#This Row],[Respuesta.rt]]=""),"",Tabla1[[#This Row],[Respuesta.rt]])</f>
        <v>0.422175538726</v>
      </c>
      <c r="U536" s="3">
        <f>1-Tabla1[[#This Row],[Respuesta.corr]]</f>
        <v>0</v>
      </c>
      <c r="V536" s="3" t="s">
        <v>144</v>
      </c>
      <c r="W536" s="3" t="s">
        <v>146</v>
      </c>
      <c r="X536" s="3" t="str">
        <f>+LEFT(Tabla1[[#This Row],[participant]],LEN(Tabla1[[#This Row],[participant]])-1)</f>
        <v>LMR11M</v>
      </c>
    </row>
    <row r="537" spans="1:24" x14ac:dyDescent="0.55000000000000004">
      <c r="A537" t="s">
        <v>83</v>
      </c>
      <c r="B537" t="s">
        <v>92</v>
      </c>
      <c r="C537" t="s">
        <v>15</v>
      </c>
      <c r="D537">
        <v>1.3</v>
      </c>
      <c r="E537">
        <v>0</v>
      </c>
      <c r="F537">
        <v>135</v>
      </c>
      <c r="G537">
        <v>135</v>
      </c>
      <c r="H537">
        <v>135</v>
      </c>
      <c r="I537" t="s">
        <v>15</v>
      </c>
      <c r="J537">
        <v>1</v>
      </c>
      <c r="L537" t="s">
        <v>84</v>
      </c>
      <c r="M537">
        <v>59.9417124861628</v>
      </c>
      <c r="N537" t="s">
        <v>85</v>
      </c>
      <c r="O537">
        <v>1</v>
      </c>
      <c r="P537" t="s">
        <v>86</v>
      </c>
      <c r="Q537" t="str">
        <f>+PROPER(IF(MID(Tabla1[[#This Row],[expName]],3,100)="Alegria","Alegría",MID(Tabla1[[#This Row],[expName]],3,100)))</f>
        <v>Identidad</v>
      </c>
      <c r="R537" s="3" t="str">
        <f>+IF(Tabla1[[#This Row],[correct_ans]]="None","Frecuente","Infrecuente")</f>
        <v>Frecuente</v>
      </c>
      <c r="S537" s="3">
        <f>+Tabla1[[#This Row],[Respuesta.corr]]*100</f>
        <v>100</v>
      </c>
      <c r="T537" s="3" t="str">
        <f>+IF(OR(Tabla1[[#This Row],[frecuente/infrecuente]]="Frecuente",Tabla1[[#This Row],[Respuesta.rt]]=""),"",Tabla1[[#This Row],[Respuesta.rt]])</f>
        <v/>
      </c>
      <c r="U537" s="3">
        <f>1-Tabla1[[#This Row],[Respuesta.corr]]</f>
        <v>0</v>
      </c>
      <c r="V537" s="3" t="s">
        <v>144</v>
      </c>
      <c r="W537" s="3" t="s">
        <v>146</v>
      </c>
      <c r="X537" s="3" t="str">
        <f>+LEFT(Tabla1[[#This Row],[participant]],LEN(Tabla1[[#This Row],[participant]])-1)</f>
        <v>LMR11M</v>
      </c>
    </row>
    <row r="538" spans="1:24" x14ac:dyDescent="0.55000000000000004">
      <c r="A538" t="s">
        <v>87</v>
      </c>
      <c r="B538" t="s">
        <v>88</v>
      </c>
      <c r="C538" t="s">
        <v>21</v>
      </c>
      <c r="D538">
        <v>0.8</v>
      </c>
      <c r="E538">
        <v>0</v>
      </c>
      <c r="F538">
        <v>136</v>
      </c>
      <c r="G538">
        <v>136</v>
      </c>
      <c r="H538">
        <v>136</v>
      </c>
      <c r="I538" t="s">
        <v>21</v>
      </c>
      <c r="J538">
        <v>1</v>
      </c>
      <c r="K538">
        <v>0.42182458704300002</v>
      </c>
      <c r="L538" t="s">
        <v>84</v>
      </c>
      <c r="M538">
        <v>59.9417124861628</v>
      </c>
      <c r="N538" t="s">
        <v>85</v>
      </c>
      <c r="O538">
        <v>1</v>
      </c>
      <c r="P538" t="s">
        <v>86</v>
      </c>
      <c r="Q538" t="str">
        <f>+PROPER(IF(MID(Tabla1[[#This Row],[expName]],3,100)="Alegria","Alegría",MID(Tabla1[[#This Row],[expName]],3,100)))</f>
        <v>Identidad</v>
      </c>
      <c r="R538" s="3" t="str">
        <f>+IF(Tabla1[[#This Row],[correct_ans]]="None","Frecuente","Infrecuente")</f>
        <v>Infrecuente</v>
      </c>
      <c r="S538" s="3">
        <f>+Tabla1[[#This Row],[Respuesta.corr]]*100</f>
        <v>100</v>
      </c>
      <c r="T538" s="3">
        <f>+IF(OR(Tabla1[[#This Row],[frecuente/infrecuente]]="Frecuente",Tabla1[[#This Row],[Respuesta.rt]]=""),"",Tabla1[[#This Row],[Respuesta.rt]])</f>
        <v>0.42182458704300002</v>
      </c>
      <c r="U538" s="3">
        <f>1-Tabla1[[#This Row],[Respuesta.corr]]</f>
        <v>0</v>
      </c>
      <c r="V538" s="3" t="s">
        <v>144</v>
      </c>
      <c r="W538" s="3" t="s">
        <v>146</v>
      </c>
      <c r="X538" s="3" t="str">
        <f>+LEFT(Tabla1[[#This Row],[participant]],LEN(Tabla1[[#This Row],[participant]])-1)</f>
        <v>LMR11M</v>
      </c>
    </row>
    <row r="539" spans="1:24" x14ac:dyDescent="0.55000000000000004">
      <c r="A539" t="s">
        <v>83</v>
      </c>
      <c r="B539" t="s">
        <v>94</v>
      </c>
      <c r="C539" t="s">
        <v>15</v>
      </c>
      <c r="D539">
        <v>0.8</v>
      </c>
      <c r="E539">
        <v>0</v>
      </c>
      <c r="F539">
        <v>137</v>
      </c>
      <c r="G539">
        <v>137</v>
      </c>
      <c r="H539">
        <v>137</v>
      </c>
      <c r="I539" t="s">
        <v>15</v>
      </c>
      <c r="J539">
        <v>1</v>
      </c>
      <c r="L539" t="s">
        <v>84</v>
      </c>
      <c r="M539">
        <v>59.9417124861628</v>
      </c>
      <c r="N539" t="s">
        <v>85</v>
      </c>
      <c r="O539">
        <v>1</v>
      </c>
      <c r="P539" t="s">
        <v>86</v>
      </c>
      <c r="Q539" t="str">
        <f>+PROPER(IF(MID(Tabla1[[#This Row],[expName]],3,100)="Alegria","Alegría",MID(Tabla1[[#This Row],[expName]],3,100)))</f>
        <v>Identidad</v>
      </c>
      <c r="R539" s="3" t="str">
        <f>+IF(Tabla1[[#This Row],[correct_ans]]="None","Frecuente","Infrecuente")</f>
        <v>Frecuente</v>
      </c>
      <c r="S539" s="3">
        <f>+Tabla1[[#This Row],[Respuesta.corr]]*100</f>
        <v>100</v>
      </c>
      <c r="T539" s="3" t="str">
        <f>+IF(OR(Tabla1[[#This Row],[frecuente/infrecuente]]="Frecuente",Tabla1[[#This Row],[Respuesta.rt]]=""),"",Tabla1[[#This Row],[Respuesta.rt]])</f>
        <v/>
      </c>
      <c r="U539" s="3">
        <f>1-Tabla1[[#This Row],[Respuesta.corr]]</f>
        <v>0</v>
      </c>
      <c r="V539" s="3" t="s">
        <v>144</v>
      </c>
      <c r="W539" s="3" t="s">
        <v>146</v>
      </c>
      <c r="X539" s="3" t="str">
        <f>+LEFT(Tabla1[[#This Row],[participant]],LEN(Tabla1[[#This Row],[participant]])-1)</f>
        <v>LMR11M</v>
      </c>
    </row>
    <row r="540" spans="1:24" x14ac:dyDescent="0.55000000000000004">
      <c r="A540" t="s">
        <v>83</v>
      </c>
      <c r="B540" t="s">
        <v>92</v>
      </c>
      <c r="C540" t="s">
        <v>15</v>
      </c>
      <c r="D540">
        <v>1.3</v>
      </c>
      <c r="E540">
        <v>0</v>
      </c>
      <c r="F540">
        <v>138</v>
      </c>
      <c r="G540">
        <v>138</v>
      </c>
      <c r="H540">
        <v>138</v>
      </c>
      <c r="I540" t="s">
        <v>15</v>
      </c>
      <c r="J540">
        <v>1</v>
      </c>
      <c r="L540" t="s">
        <v>84</v>
      </c>
      <c r="M540">
        <v>59.9417124861628</v>
      </c>
      <c r="N540" t="s">
        <v>85</v>
      </c>
      <c r="O540">
        <v>1</v>
      </c>
      <c r="P540" t="s">
        <v>86</v>
      </c>
      <c r="Q540" t="str">
        <f>+PROPER(IF(MID(Tabla1[[#This Row],[expName]],3,100)="Alegria","Alegría",MID(Tabla1[[#This Row],[expName]],3,100)))</f>
        <v>Identidad</v>
      </c>
      <c r="R540" s="3" t="str">
        <f>+IF(Tabla1[[#This Row],[correct_ans]]="None","Frecuente","Infrecuente")</f>
        <v>Frecuente</v>
      </c>
      <c r="S540" s="3">
        <f>+Tabla1[[#This Row],[Respuesta.corr]]*100</f>
        <v>100</v>
      </c>
      <c r="T540" s="3" t="str">
        <f>+IF(OR(Tabla1[[#This Row],[frecuente/infrecuente]]="Frecuente",Tabla1[[#This Row],[Respuesta.rt]]=""),"",Tabla1[[#This Row],[Respuesta.rt]])</f>
        <v/>
      </c>
      <c r="U540" s="3">
        <f>1-Tabla1[[#This Row],[Respuesta.corr]]</f>
        <v>0</v>
      </c>
      <c r="V540" s="3" t="s">
        <v>144</v>
      </c>
      <c r="W540" s="3" t="s">
        <v>146</v>
      </c>
      <c r="X540" s="3" t="str">
        <f>+LEFT(Tabla1[[#This Row],[participant]],LEN(Tabla1[[#This Row],[participant]])-1)</f>
        <v>LMR11M</v>
      </c>
    </row>
    <row r="541" spans="1:24" x14ac:dyDescent="0.55000000000000004">
      <c r="A541" t="s">
        <v>83</v>
      </c>
      <c r="B541" t="s">
        <v>28</v>
      </c>
      <c r="C541" t="s">
        <v>15</v>
      </c>
      <c r="D541">
        <v>1.3</v>
      </c>
      <c r="E541">
        <v>0</v>
      </c>
      <c r="F541">
        <v>139</v>
      </c>
      <c r="G541">
        <v>139</v>
      </c>
      <c r="H541">
        <v>139</v>
      </c>
      <c r="I541" t="s">
        <v>15</v>
      </c>
      <c r="J541">
        <v>1</v>
      </c>
      <c r="L541" t="s">
        <v>84</v>
      </c>
      <c r="M541">
        <v>59.9417124861628</v>
      </c>
      <c r="N541" t="s">
        <v>85</v>
      </c>
      <c r="O541">
        <v>1</v>
      </c>
      <c r="P541" t="s">
        <v>86</v>
      </c>
      <c r="Q541" t="str">
        <f>+PROPER(IF(MID(Tabla1[[#This Row],[expName]],3,100)="Alegria","Alegría",MID(Tabla1[[#This Row],[expName]],3,100)))</f>
        <v>Identidad</v>
      </c>
      <c r="R541" s="3" t="str">
        <f>+IF(Tabla1[[#This Row],[correct_ans]]="None","Frecuente","Infrecuente")</f>
        <v>Frecuente</v>
      </c>
      <c r="S541" s="3">
        <f>+Tabla1[[#This Row],[Respuesta.corr]]*100</f>
        <v>100</v>
      </c>
      <c r="T541" s="3" t="str">
        <f>+IF(OR(Tabla1[[#This Row],[frecuente/infrecuente]]="Frecuente",Tabla1[[#This Row],[Respuesta.rt]]=""),"",Tabla1[[#This Row],[Respuesta.rt]])</f>
        <v/>
      </c>
      <c r="U541" s="3">
        <f>1-Tabla1[[#This Row],[Respuesta.corr]]</f>
        <v>0</v>
      </c>
      <c r="V541" s="3" t="s">
        <v>144</v>
      </c>
      <c r="W541" s="3" t="s">
        <v>146</v>
      </c>
      <c r="X541" s="3" t="str">
        <f>+LEFT(Tabla1[[#This Row],[participant]],LEN(Tabla1[[#This Row],[participant]])-1)</f>
        <v>LMR11M</v>
      </c>
    </row>
    <row r="542" spans="1:24" x14ac:dyDescent="0.55000000000000004">
      <c r="A542" t="s">
        <v>83</v>
      </c>
      <c r="B542" t="s">
        <v>70</v>
      </c>
      <c r="C542" t="s">
        <v>15</v>
      </c>
      <c r="D542">
        <v>1.3</v>
      </c>
      <c r="E542">
        <v>0</v>
      </c>
      <c r="F542">
        <v>140</v>
      </c>
      <c r="G542">
        <v>140</v>
      </c>
      <c r="H542">
        <v>140</v>
      </c>
      <c r="I542" t="s">
        <v>15</v>
      </c>
      <c r="J542">
        <v>1</v>
      </c>
      <c r="L542" t="s">
        <v>84</v>
      </c>
      <c r="M542">
        <v>59.9417124861628</v>
      </c>
      <c r="N542" t="s">
        <v>85</v>
      </c>
      <c r="O542">
        <v>1</v>
      </c>
      <c r="P542" t="s">
        <v>86</v>
      </c>
      <c r="Q542" t="str">
        <f>+PROPER(IF(MID(Tabla1[[#This Row],[expName]],3,100)="Alegria","Alegría",MID(Tabla1[[#This Row],[expName]],3,100)))</f>
        <v>Identidad</v>
      </c>
      <c r="R542" s="3" t="str">
        <f>+IF(Tabla1[[#This Row],[correct_ans]]="None","Frecuente","Infrecuente")</f>
        <v>Frecuente</v>
      </c>
      <c r="S542" s="3">
        <f>+Tabla1[[#This Row],[Respuesta.corr]]*100</f>
        <v>100</v>
      </c>
      <c r="T542" s="3" t="str">
        <f>+IF(OR(Tabla1[[#This Row],[frecuente/infrecuente]]="Frecuente",Tabla1[[#This Row],[Respuesta.rt]]=""),"",Tabla1[[#This Row],[Respuesta.rt]])</f>
        <v/>
      </c>
      <c r="U542" s="3">
        <f>1-Tabla1[[#This Row],[Respuesta.corr]]</f>
        <v>0</v>
      </c>
      <c r="V542" s="3" t="s">
        <v>144</v>
      </c>
      <c r="W542" s="3" t="s">
        <v>146</v>
      </c>
      <c r="X542" s="3" t="str">
        <f>+LEFT(Tabla1[[#This Row],[participant]],LEN(Tabla1[[#This Row],[participant]])-1)</f>
        <v>LMR11M</v>
      </c>
    </row>
    <row r="543" spans="1:24" x14ac:dyDescent="0.55000000000000004">
      <c r="A543" t="s">
        <v>87</v>
      </c>
      <c r="B543" t="s">
        <v>88</v>
      </c>
      <c r="C543" t="s">
        <v>21</v>
      </c>
      <c r="D543">
        <v>1.3</v>
      </c>
      <c r="E543">
        <v>0</v>
      </c>
      <c r="F543">
        <v>141</v>
      </c>
      <c r="G543">
        <v>141</v>
      </c>
      <c r="H543">
        <v>141</v>
      </c>
      <c r="I543" t="s">
        <v>21</v>
      </c>
      <c r="J543">
        <v>1</v>
      </c>
      <c r="K543">
        <v>0.54053447395599996</v>
      </c>
      <c r="L543" t="s">
        <v>84</v>
      </c>
      <c r="M543">
        <v>59.9417124861628</v>
      </c>
      <c r="N543" t="s">
        <v>85</v>
      </c>
      <c r="O543">
        <v>1</v>
      </c>
      <c r="P543" t="s">
        <v>86</v>
      </c>
      <c r="Q543" t="str">
        <f>+PROPER(IF(MID(Tabla1[[#This Row],[expName]],3,100)="Alegria","Alegría",MID(Tabla1[[#This Row],[expName]],3,100)))</f>
        <v>Identidad</v>
      </c>
      <c r="R543" s="3" t="str">
        <f>+IF(Tabla1[[#This Row],[correct_ans]]="None","Frecuente","Infrecuente")</f>
        <v>Infrecuente</v>
      </c>
      <c r="S543" s="3">
        <f>+Tabla1[[#This Row],[Respuesta.corr]]*100</f>
        <v>100</v>
      </c>
      <c r="T543" s="3">
        <f>+IF(OR(Tabla1[[#This Row],[frecuente/infrecuente]]="Frecuente",Tabla1[[#This Row],[Respuesta.rt]]=""),"",Tabla1[[#This Row],[Respuesta.rt]])</f>
        <v>0.54053447395599996</v>
      </c>
      <c r="U543" s="3">
        <f>1-Tabla1[[#This Row],[Respuesta.corr]]</f>
        <v>0</v>
      </c>
      <c r="V543" s="3" t="s">
        <v>144</v>
      </c>
      <c r="W543" s="3" t="s">
        <v>146</v>
      </c>
      <c r="X543" s="3" t="str">
        <f>+LEFT(Tabla1[[#This Row],[participant]],LEN(Tabla1[[#This Row],[participant]])-1)</f>
        <v>LMR11M</v>
      </c>
    </row>
    <row r="544" spans="1:24" x14ac:dyDescent="0.55000000000000004">
      <c r="A544" t="s">
        <v>83</v>
      </c>
      <c r="B544" t="s">
        <v>93</v>
      </c>
      <c r="C544" t="s">
        <v>15</v>
      </c>
      <c r="D544">
        <v>1.3</v>
      </c>
      <c r="E544">
        <v>0</v>
      </c>
      <c r="F544">
        <v>142</v>
      </c>
      <c r="G544">
        <v>142</v>
      </c>
      <c r="H544">
        <v>142</v>
      </c>
      <c r="I544" t="s">
        <v>15</v>
      </c>
      <c r="J544">
        <v>1</v>
      </c>
      <c r="L544" t="s">
        <v>84</v>
      </c>
      <c r="M544">
        <v>59.9417124861628</v>
      </c>
      <c r="N544" t="s">
        <v>85</v>
      </c>
      <c r="O544">
        <v>1</v>
      </c>
      <c r="P544" t="s">
        <v>86</v>
      </c>
      <c r="Q544" t="str">
        <f>+PROPER(IF(MID(Tabla1[[#This Row],[expName]],3,100)="Alegria","Alegría",MID(Tabla1[[#This Row],[expName]],3,100)))</f>
        <v>Identidad</v>
      </c>
      <c r="R544" s="3" t="str">
        <f>+IF(Tabla1[[#This Row],[correct_ans]]="None","Frecuente","Infrecuente")</f>
        <v>Frecuente</v>
      </c>
      <c r="S544" s="3">
        <f>+Tabla1[[#This Row],[Respuesta.corr]]*100</f>
        <v>100</v>
      </c>
      <c r="T544" s="3" t="str">
        <f>+IF(OR(Tabla1[[#This Row],[frecuente/infrecuente]]="Frecuente",Tabla1[[#This Row],[Respuesta.rt]]=""),"",Tabla1[[#This Row],[Respuesta.rt]])</f>
        <v/>
      </c>
      <c r="U544" s="3">
        <f>1-Tabla1[[#This Row],[Respuesta.corr]]</f>
        <v>0</v>
      </c>
      <c r="V544" s="3" t="s">
        <v>144</v>
      </c>
      <c r="W544" s="3" t="s">
        <v>146</v>
      </c>
      <c r="X544" s="3" t="str">
        <f>+LEFT(Tabla1[[#This Row],[participant]],LEN(Tabla1[[#This Row],[participant]])-1)</f>
        <v>LMR11M</v>
      </c>
    </row>
    <row r="545" spans="1:24" x14ac:dyDescent="0.55000000000000004">
      <c r="A545" t="s">
        <v>83</v>
      </c>
      <c r="B545" t="s">
        <v>89</v>
      </c>
      <c r="C545" t="s">
        <v>15</v>
      </c>
      <c r="D545">
        <v>0.8</v>
      </c>
      <c r="E545">
        <v>0</v>
      </c>
      <c r="F545">
        <v>143</v>
      </c>
      <c r="G545">
        <v>143</v>
      </c>
      <c r="H545">
        <v>143</v>
      </c>
      <c r="I545" t="s">
        <v>15</v>
      </c>
      <c r="J545">
        <v>1</v>
      </c>
      <c r="L545" t="s">
        <v>84</v>
      </c>
      <c r="M545">
        <v>59.9417124861628</v>
      </c>
      <c r="N545" t="s">
        <v>85</v>
      </c>
      <c r="O545">
        <v>1</v>
      </c>
      <c r="P545" t="s">
        <v>86</v>
      </c>
      <c r="Q545" t="str">
        <f>+PROPER(IF(MID(Tabla1[[#This Row],[expName]],3,100)="Alegria","Alegría",MID(Tabla1[[#This Row],[expName]],3,100)))</f>
        <v>Identidad</v>
      </c>
      <c r="R545" s="3" t="str">
        <f>+IF(Tabla1[[#This Row],[correct_ans]]="None","Frecuente","Infrecuente")</f>
        <v>Frecuente</v>
      </c>
      <c r="S545" s="3">
        <f>+Tabla1[[#This Row],[Respuesta.corr]]*100</f>
        <v>100</v>
      </c>
      <c r="T545" s="3" t="str">
        <f>+IF(OR(Tabla1[[#This Row],[frecuente/infrecuente]]="Frecuente",Tabla1[[#This Row],[Respuesta.rt]]=""),"",Tabla1[[#This Row],[Respuesta.rt]])</f>
        <v/>
      </c>
      <c r="U545" s="3">
        <f>1-Tabla1[[#This Row],[Respuesta.corr]]</f>
        <v>0</v>
      </c>
      <c r="V545" s="3" t="s">
        <v>144</v>
      </c>
      <c r="W545" s="3" t="s">
        <v>146</v>
      </c>
      <c r="X545" s="3" t="str">
        <f>+LEFT(Tabla1[[#This Row],[participant]],LEN(Tabla1[[#This Row],[participant]])-1)</f>
        <v>LMR11M</v>
      </c>
    </row>
    <row r="546" spans="1:24" x14ac:dyDescent="0.55000000000000004">
      <c r="A546" t="s">
        <v>83</v>
      </c>
      <c r="B546" t="s">
        <v>65</v>
      </c>
      <c r="C546" t="s">
        <v>15</v>
      </c>
      <c r="D546">
        <v>1.3</v>
      </c>
      <c r="E546">
        <v>0</v>
      </c>
      <c r="F546">
        <v>144</v>
      </c>
      <c r="G546">
        <v>144</v>
      </c>
      <c r="H546">
        <v>144</v>
      </c>
      <c r="I546" t="s">
        <v>15</v>
      </c>
      <c r="J546">
        <v>1</v>
      </c>
      <c r="L546" t="s">
        <v>84</v>
      </c>
      <c r="M546">
        <v>59.9417124861628</v>
      </c>
      <c r="N546" t="s">
        <v>85</v>
      </c>
      <c r="O546">
        <v>1</v>
      </c>
      <c r="P546" t="s">
        <v>86</v>
      </c>
      <c r="Q546" t="str">
        <f>+PROPER(IF(MID(Tabla1[[#This Row],[expName]],3,100)="Alegria","Alegría",MID(Tabla1[[#This Row],[expName]],3,100)))</f>
        <v>Identidad</v>
      </c>
      <c r="R546" s="3" t="str">
        <f>+IF(Tabla1[[#This Row],[correct_ans]]="None","Frecuente","Infrecuente")</f>
        <v>Frecuente</v>
      </c>
      <c r="S546" s="3">
        <f>+Tabla1[[#This Row],[Respuesta.corr]]*100</f>
        <v>100</v>
      </c>
      <c r="T546" s="3" t="str">
        <f>+IF(OR(Tabla1[[#This Row],[frecuente/infrecuente]]="Frecuente",Tabla1[[#This Row],[Respuesta.rt]]=""),"",Tabla1[[#This Row],[Respuesta.rt]])</f>
        <v/>
      </c>
      <c r="U546" s="3">
        <f>1-Tabla1[[#This Row],[Respuesta.corr]]</f>
        <v>0</v>
      </c>
      <c r="V546" s="3" t="s">
        <v>144</v>
      </c>
      <c r="W546" s="3" t="s">
        <v>146</v>
      </c>
      <c r="X546" s="3" t="str">
        <f>+LEFT(Tabla1[[#This Row],[participant]],LEN(Tabla1[[#This Row],[participant]])-1)</f>
        <v>LMR11M</v>
      </c>
    </row>
    <row r="547" spans="1:24" x14ac:dyDescent="0.55000000000000004">
      <c r="A547" t="s">
        <v>87</v>
      </c>
      <c r="B547" t="s">
        <v>88</v>
      </c>
      <c r="C547" t="s">
        <v>21</v>
      </c>
      <c r="D547">
        <v>0.8</v>
      </c>
      <c r="E547">
        <v>0</v>
      </c>
      <c r="F547">
        <v>145</v>
      </c>
      <c r="G547">
        <v>145</v>
      </c>
      <c r="H547">
        <v>145</v>
      </c>
      <c r="I547" t="s">
        <v>21</v>
      </c>
      <c r="J547">
        <v>1</v>
      </c>
      <c r="K547">
        <v>0.45562591170900002</v>
      </c>
      <c r="L547" t="s">
        <v>84</v>
      </c>
      <c r="M547">
        <v>59.9417124861628</v>
      </c>
      <c r="N547" t="s">
        <v>85</v>
      </c>
      <c r="O547">
        <v>1</v>
      </c>
      <c r="P547" t="s">
        <v>86</v>
      </c>
      <c r="Q547" t="str">
        <f>+PROPER(IF(MID(Tabla1[[#This Row],[expName]],3,100)="Alegria","Alegría",MID(Tabla1[[#This Row],[expName]],3,100)))</f>
        <v>Identidad</v>
      </c>
      <c r="R547" s="3" t="str">
        <f>+IF(Tabla1[[#This Row],[correct_ans]]="None","Frecuente","Infrecuente")</f>
        <v>Infrecuente</v>
      </c>
      <c r="S547" s="3">
        <f>+Tabla1[[#This Row],[Respuesta.corr]]*100</f>
        <v>100</v>
      </c>
      <c r="T547" s="3">
        <f>+IF(OR(Tabla1[[#This Row],[frecuente/infrecuente]]="Frecuente",Tabla1[[#This Row],[Respuesta.rt]]=""),"",Tabla1[[#This Row],[Respuesta.rt]])</f>
        <v>0.45562591170900002</v>
      </c>
      <c r="U547" s="3">
        <f>1-Tabla1[[#This Row],[Respuesta.corr]]</f>
        <v>0</v>
      </c>
      <c r="V547" s="3" t="s">
        <v>144</v>
      </c>
      <c r="W547" s="3" t="s">
        <v>146</v>
      </c>
      <c r="X547" s="3" t="str">
        <f>+LEFT(Tabla1[[#This Row],[participant]],LEN(Tabla1[[#This Row],[participant]])-1)</f>
        <v>LMR11M</v>
      </c>
    </row>
    <row r="548" spans="1:24" x14ac:dyDescent="0.55000000000000004">
      <c r="A548" t="s">
        <v>83</v>
      </c>
      <c r="B548" t="s">
        <v>70</v>
      </c>
      <c r="C548" t="s">
        <v>15</v>
      </c>
      <c r="D548">
        <v>1.3</v>
      </c>
      <c r="E548">
        <v>0</v>
      </c>
      <c r="F548">
        <v>146</v>
      </c>
      <c r="G548">
        <v>146</v>
      </c>
      <c r="H548">
        <v>146</v>
      </c>
      <c r="I548" t="s">
        <v>15</v>
      </c>
      <c r="J548">
        <v>1</v>
      </c>
      <c r="L548" t="s">
        <v>84</v>
      </c>
      <c r="M548">
        <v>59.9417124861628</v>
      </c>
      <c r="N548" t="s">
        <v>85</v>
      </c>
      <c r="O548">
        <v>1</v>
      </c>
      <c r="P548" t="s">
        <v>86</v>
      </c>
      <c r="Q548" t="str">
        <f>+PROPER(IF(MID(Tabla1[[#This Row],[expName]],3,100)="Alegria","Alegría",MID(Tabla1[[#This Row],[expName]],3,100)))</f>
        <v>Identidad</v>
      </c>
      <c r="R548" s="3" t="str">
        <f>+IF(Tabla1[[#This Row],[correct_ans]]="None","Frecuente","Infrecuente")</f>
        <v>Frecuente</v>
      </c>
      <c r="S548" s="3">
        <f>+Tabla1[[#This Row],[Respuesta.corr]]*100</f>
        <v>100</v>
      </c>
      <c r="T548" s="3" t="str">
        <f>+IF(OR(Tabla1[[#This Row],[frecuente/infrecuente]]="Frecuente",Tabla1[[#This Row],[Respuesta.rt]]=""),"",Tabla1[[#This Row],[Respuesta.rt]])</f>
        <v/>
      </c>
      <c r="U548" s="3">
        <f>1-Tabla1[[#This Row],[Respuesta.corr]]</f>
        <v>0</v>
      </c>
      <c r="V548" s="3" t="s">
        <v>144</v>
      </c>
      <c r="W548" s="3" t="s">
        <v>146</v>
      </c>
      <c r="X548" s="3" t="str">
        <f>+LEFT(Tabla1[[#This Row],[participant]],LEN(Tabla1[[#This Row],[participant]])-1)</f>
        <v>LMR11M</v>
      </c>
    </row>
    <row r="549" spans="1:24" x14ac:dyDescent="0.55000000000000004">
      <c r="A549" t="s">
        <v>87</v>
      </c>
      <c r="B549" t="s">
        <v>88</v>
      </c>
      <c r="C549" t="s">
        <v>21</v>
      </c>
      <c r="D549">
        <v>1.3</v>
      </c>
      <c r="E549">
        <v>0</v>
      </c>
      <c r="F549">
        <v>147</v>
      </c>
      <c r="G549">
        <v>147</v>
      </c>
      <c r="H549">
        <v>147</v>
      </c>
      <c r="I549" t="s">
        <v>21</v>
      </c>
      <c r="J549">
        <v>1</v>
      </c>
      <c r="K549">
        <v>0.605670194607</v>
      </c>
      <c r="L549" t="s">
        <v>84</v>
      </c>
      <c r="M549">
        <v>59.9417124861628</v>
      </c>
      <c r="N549" t="s">
        <v>85</v>
      </c>
      <c r="O549">
        <v>1</v>
      </c>
      <c r="P549" t="s">
        <v>86</v>
      </c>
      <c r="Q549" t="str">
        <f>+PROPER(IF(MID(Tabla1[[#This Row],[expName]],3,100)="Alegria","Alegría",MID(Tabla1[[#This Row],[expName]],3,100)))</f>
        <v>Identidad</v>
      </c>
      <c r="R549" s="3" t="str">
        <f>+IF(Tabla1[[#This Row],[correct_ans]]="None","Frecuente","Infrecuente")</f>
        <v>Infrecuente</v>
      </c>
      <c r="S549" s="3">
        <f>+Tabla1[[#This Row],[Respuesta.corr]]*100</f>
        <v>100</v>
      </c>
      <c r="T549" s="3">
        <f>+IF(OR(Tabla1[[#This Row],[frecuente/infrecuente]]="Frecuente",Tabla1[[#This Row],[Respuesta.rt]]=""),"",Tabla1[[#This Row],[Respuesta.rt]])</f>
        <v>0.605670194607</v>
      </c>
      <c r="U549" s="3">
        <f>1-Tabla1[[#This Row],[Respuesta.corr]]</f>
        <v>0</v>
      </c>
      <c r="V549" s="3" t="s">
        <v>144</v>
      </c>
      <c r="W549" s="3" t="s">
        <v>146</v>
      </c>
      <c r="X549" s="3" t="str">
        <f>+LEFT(Tabla1[[#This Row],[participant]],LEN(Tabla1[[#This Row],[participant]])-1)</f>
        <v>LMR11M</v>
      </c>
    </row>
    <row r="550" spans="1:24" x14ac:dyDescent="0.55000000000000004">
      <c r="A550" t="s">
        <v>83</v>
      </c>
      <c r="B550" t="s">
        <v>94</v>
      </c>
      <c r="C550" t="s">
        <v>15</v>
      </c>
      <c r="D550">
        <v>0.8</v>
      </c>
      <c r="E550">
        <v>0</v>
      </c>
      <c r="F550">
        <v>148</v>
      </c>
      <c r="G550">
        <v>148</v>
      </c>
      <c r="H550">
        <v>148</v>
      </c>
      <c r="I550" t="s">
        <v>15</v>
      </c>
      <c r="J550">
        <v>1</v>
      </c>
      <c r="L550" t="s">
        <v>84</v>
      </c>
      <c r="M550">
        <v>59.9417124861628</v>
      </c>
      <c r="N550" t="s">
        <v>85</v>
      </c>
      <c r="O550">
        <v>1</v>
      </c>
      <c r="P550" t="s">
        <v>86</v>
      </c>
      <c r="Q550" t="str">
        <f>+PROPER(IF(MID(Tabla1[[#This Row],[expName]],3,100)="Alegria","Alegría",MID(Tabla1[[#This Row],[expName]],3,100)))</f>
        <v>Identidad</v>
      </c>
      <c r="R550" s="3" t="str">
        <f>+IF(Tabla1[[#This Row],[correct_ans]]="None","Frecuente","Infrecuente")</f>
        <v>Frecuente</v>
      </c>
      <c r="S550" s="3">
        <f>+Tabla1[[#This Row],[Respuesta.corr]]*100</f>
        <v>100</v>
      </c>
      <c r="T550" s="3" t="str">
        <f>+IF(OR(Tabla1[[#This Row],[frecuente/infrecuente]]="Frecuente",Tabla1[[#This Row],[Respuesta.rt]]=""),"",Tabla1[[#This Row],[Respuesta.rt]])</f>
        <v/>
      </c>
      <c r="U550" s="3">
        <f>1-Tabla1[[#This Row],[Respuesta.corr]]</f>
        <v>0</v>
      </c>
      <c r="V550" s="3" t="s">
        <v>144</v>
      </c>
      <c r="W550" s="3" t="s">
        <v>146</v>
      </c>
      <c r="X550" s="3" t="str">
        <f>+LEFT(Tabla1[[#This Row],[participant]],LEN(Tabla1[[#This Row],[participant]])-1)</f>
        <v>LMR11M</v>
      </c>
    </row>
    <row r="551" spans="1:24" x14ac:dyDescent="0.55000000000000004">
      <c r="A551" t="s">
        <v>83</v>
      </c>
      <c r="B551" t="s">
        <v>93</v>
      </c>
      <c r="C551" t="s">
        <v>15</v>
      </c>
      <c r="D551">
        <v>1.3</v>
      </c>
      <c r="E551">
        <v>0</v>
      </c>
      <c r="F551">
        <v>149</v>
      </c>
      <c r="G551">
        <v>149</v>
      </c>
      <c r="H551">
        <v>149</v>
      </c>
      <c r="I551" t="s">
        <v>15</v>
      </c>
      <c r="J551">
        <v>1</v>
      </c>
      <c r="L551" t="s">
        <v>84</v>
      </c>
      <c r="M551">
        <v>59.9417124861628</v>
      </c>
      <c r="N551" t="s">
        <v>85</v>
      </c>
      <c r="O551">
        <v>1</v>
      </c>
      <c r="P551" t="s">
        <v>86</v>
      </c>
      <c r="Q551" t="str">
        <f>+PROPER(IF(MID(Tabla1[[#This Row],[expName]],3,100)="Alegria","Alegría",MID(Tabla1[[#This Row],[expName]],3,100)))</f>
        <v>Identidad</v>
      </c>
      <c r="R551" s="3" t="str">
        <f>+IF(Tabla1[[#This Row],[correct_ans]]="None","Frecuente","Infrecuente")</f>
        <v>Frecuente</v>
      </c>
      <c r="S551" s="3">
        <f>+Tabla1[[#This Row],[Respuesta.corr]]*100</f>
        <v>100</v>
      </c>
      <c r="T551" s="3" t="str">
        <f>+IF(OR(Tabla1[[#This Row],[frecuente/infrecuente]]="Frecuente",Tabla1[[#This Row],[Respuesta.rt]]=""),"",Tabla1[[#This Row],[Respuesta.rt]])</f>
        <v/>
      </c>
      <c r="U551" s="3">
        <f>1-Tabla1[[#This Row],[Respuesta.corr]]</f>
        <v>0</v>
      </c>
      <c r="V551" s="3" t="s">
        <v>144</v>
      </c>
      <c r="W551" s="3" t="s">
        <v>146</v>
      </c>
      <c r="X551" s="3" t="str">
        <f>+LEFT(Tabla1[[#This Row],[participant]],LEN(Tabla1[[#This Row],[participant]])-1)</f>
        <v>LMR11M</v>
      </c>
    </row>
    <row r="552" spans="1:24" x14ac:dyDescent="0.55000000000000004">
      <c r="A552" t="s">
        <v>87</v>
      </c>
      <c r="B552" t="s">
        <v>88</v>
      </c>
      <c r="C552" t="s">
        <v>21</v>
      </c>
      <c r="D552">
        <v>1.3</v>
      </c>
      <c r="E552">
        <v>0</v>
      </c>
      <c r="F552">
        <v>150</v>
      </c>
      <c r="G552">
        <v>150</v>
      </c>
      <c r="H552">
        <v>150</v>
      </c>
      <c r="I552" t="s">
        <v>21</v>
      </c>
      <c r="J552">
        <v>1</v>
      </c>
      <c r="K552">
        <v>0.42190967593299999</v>
      </c>
      <c r="L552" t="s">
        <v>84</v>
      </c>
      <c r="M552">
        <v>59.9417124861628</v>
      </c>
      <c r="N552" t="s">
        <v>85</v>
      </c>
      <c r="O552">
        <v>1</v>
      </c>
      <c r="P552" t="s">
        <v>86</v>
      </c>
      <c r="Q552" t="str">
        <f>+PROPER(IF(MID(Tabla1[[#This Row],[expName]],3,100)="Alegria","Alegría",MID(Tabla1[[#This Row],[expName]],3,100)))</f>
        <v>Identidad</v>
      </c>
      <c r="R552" s="3" t="str">
        <f>+IF(Tabla1[[#This Row],[correct_ans]]="None","Frecuente","Infrecuente")</f>
        <v>Infrecuente</v>
      </c>
      <c r="S552" s="3">
        <f>+Tabla1[[#This Row],[Respuesta.corr]]*100</f>
        <v>100</v>
      </c>
      <c r="T552" s="3">
        <f>+IF(OR(Tabla1[[#This Row],[frecuente/infrecuente]]="Frecuente",Tabla1[[#This Row],[Respuesta.rt]]=""),"",Tabla1[[#This Row],[Respuesta.rt]])</f>
        <v>0.42190967593299999</v>
      </c>
      <c r="U552" s="3">
        <f>1-Tabla1[[#This Row],[Respuesta.corr]]</f>
        <v>0</v>
      </c>
      <c r="V552" s="3" t="s">
        <v>144</v>
      </c>
      <c r="W552" s="3" t="s">
        <v>146</v>
      </c>
      <c r="X552" s="3" t="str">
        <f>+LEFT(Tabla1[[#This Row],[participant]],LEN(Tabla1[[#This Row],[participant]])-1)</f>
        <v>LMR11M</v>
      </c>
    </row>
    <row r="553" spans="1:24" x14ac:dyDescent="0.55000000000000004">
      <c r="A553" t="s">
        <v>83</v>
      </c>
      <c r="B553" t="s">
        <v>65</v>
      </c>
      <c r="C553" t="s">
        <v>15</v>
      </c>
      <c r="D553">
        <v>0.8</v>
      </c>
      <c r="E553">
        <v>0</v>
      </c>
      <c r="F553">
        <v>151</v>
      </c>
      <c r="G553">
        <v>151</v>
      </c>
      <c r="H553">
        <v>151</v>
      </c>
      <c r="I553" t="s">
        <v>15</v>
      </c>
      <c r="J553">
        <v>1</v>
      </c>
      <c r="L553" t="s">
        <v>84</v>
      </c>
      <c r="M553">
        <v>59.9417124861628</v>
      </c>
      <c r="N553" t="s">
        <v>85</v>
      </c>
      <c r="O553">
        <v>1</v>
      </c>
      <c r="P553" t="s">
        <v>86</v>
      </c>
      <c r="Q553" t="str">
        <f>+PROPER(IF(MID(Tabla1[[#This Row],[expName]],3,100)="Alegria","Alegría",MID(Tabla1[[#This Row],[expName]],3,100)))</f>
        <v>Identidad</v>
      </c>
      <c r="R553" s="3" t="str">
        <f>+IF(Tabla1[[#This Row],[correct_ans]]="None","Frecuente","Infrecuente")</f>
        <v>Frecuente</v>
      </c>
      <c r="S553" s="3">
        <f>+Tabla1[[#This Row],[Respuesta.corr]]*100</f>
        <v>100</v>
      </c>
      <c r="T553" s="3" t="str">
        <f>+IF(OR(Tabla1[[#This Row],[frecuente/infrecuente]]="Frecuente",Tabla1[[#This Row],[Respuesta.rt]]=""),"",Tabla1[[#This Row],[Respuesta.rt]])</f>
        <v/>
      </c>
      <c r="U553" s="3">
        <f>1-Tabla1[[#This Row],[Respuesta.corr]]</f>
        <v>0</v>
      </c>
      <c r="V553" s="3" t="s">
        <v>144</v>
      </c>
      <c r="W553" s="3" t="s">
        <v>146</v>
      </c>
      <c r="X553" s="3" t="str">
        <f>+LEFT(Tabla1[[#This Row],[participant]],LEN(Tabla1[[#This Row],[participant]])-1)</f>
        <v>LMR11M</v>
      </c>
    </row>
    <row r="554" spans="1:24" x14ac:dyDescent="0.55000000000000004">
      <c r="A554" t="s">
        <v>83</v>
      </c>
      <c r="B554" t="s">
        <v>35</v>
      </c>
      <c r="C554" t="s">
        <v>15</v>
      </c>
      <c r="D554">
        <v>1.3</v>
      </c>
      <c r="E554">
        <v>0</v>
      </c>
      <c r="F554">
        <v>152</v>
      </c>
      <c r="G554">
        <v>152</v>
      </c>
      <c r="H554">
        <v>152</v>
      </c>
      <c r="I554" t="s">
        <v>15</v>
      </c>
      <c r="J554">
        <v>1</v>
      </c>
      <c r="L554" t="s">
        <v>84</v>
      </c>
      <c r="M554">
        <v>59.9417124861628</v>
      </c>
      <c r="N554" t="s">
        <v>85</v>
      </c>
      <c r="O554">
        <v>1</v>
      </c>
      <c r="P554" t="s">
        <v>86</v>
      </c>
      <c r="Q554" t="str">
        <f>+PROPER(IF(MID(Tabla1[[#This Row],[expName]],3,100)="Alegria","Alegría",MID(Tabla1[[#This Row],[expName]],3,100)))</f>
        <v>Identidad</v>
      </c>
      <c r="R554" s="3" t="str">
        <f>+IF(Tabla1[[#This Row],[correct_ans]]="None","Frecuente","Infrecuente")</f>
        <v>Frecuente</v>
      </c>
      <c r="S554" s="3">
        <f>+Tabla1[[#This Row],[Respuesta.corr]]*100</f>
        <v>100</v>
      </c>
      <c r="T554" s="3" t="str">
        <f>+IF(OR(Tabla1[[#This Row],[frecuente/infrecuente]]="Frecuente",Tabla1[[#This Row],[Respuesta.rt]]=""),"",Tabla1[[#This Row],[Respuesta.rt]])</f>
        <v/>
      </c>
      <c r="U554" s="3">
        <f>1-Tabla1[[#This Row],[Respuesta.corr]]</f>
        <v>0</v>
      </c>
      <c r="V554" s="3" t="s">
        <v>144</v>
      </c>
      <c r="W554" s="3" t="s">
        <v>146</v>
      </c>
      <c r="X554" s="3" t="str">
        <f>+LEFT(Tabla1[[#This Row],[participant]],LEN(Tabla1[[#This Row],[participant]])-1)</f>
        <v>LMR11M</v>
      </c>
    </row>
    <row r="555" spans="1:24" x14ac:dyDescent="0.55000000000000004">
      <c r="A555" t="s">
        <v>83</v>
      </c>
      <c r="B555" t="s">
        <v>91</v>
      </c>
      <c r="C555" t="s">
        <v>15</v>
      </c>
      <c r="D555">
        <v>1.3</v>
      </c>
      <c r="E555">
        <v>0</v>
      </c>
      <c r="F555">
        <v>153</v>
      </c>
      <c r="G555">
        <v>153</v>
      </c>
      <c r="H555">
        <v>153</v>
      </c>
      <c r="I555" t="s">
        <v>15</v>
      </c>
      <c r="J555">
        <v>1</v>
      </c>
      <c r="L555" t="s">
        <v>84</v>
      </c>
      <c r="M555">
        <v>59.9417124861628</v>
      </c>
      <c r="N555" t="s">
        <v>85</v>
      </c>
      <c r="O555">
        <v>1</v>
      </c>
      <c r="P555" t="s">
        <v>86</v>
      </c>
      <c r="Q555" t="str">
        <f>+PROPER(IF(MID(Tabla1[[#This Row],[expName]],3,100)="Alegria","Alegría",MID(Tabla1[[#This Row],[expName]],3,100)))</f>
        <v>Identidad</v>
      </c>
      <c r="R555" s="3" t="str">
        <f>+IF(Tabla1[[#This Row],[correct_ans]]="None","Frecuente","Infrecuente")</f>
        <v>Frecuente</v>
      </c>
      <c r="S555" s="3">
        <f>+Tabla1[[#This Row],[Respuesta.corr]]*100</f>
        <v>100</v>
      </c>
      <c r="T555" s="3" t="str">
        <f>+IF(OR(Tabla1[[#This Row],[frecuente/infrecuente]]="Frecuente",Tabla1[[#This Row],[Respuesta.rt]]=""),"",Tabla1[[#This Row],[Respuesta.rt]])</f>
        <v/>
      </c>
      <c r="U555" s="3">
        <f>1-Tabla1[[#This Row],[Respuesta.corr]]</f>
        <v>0</v>
      </c>
      <c r="V555" s="3" t="s">
        <v>144</v>
      </c>
      <c r="W555" s="3" t="s">
        <v>146</v>
      </c>
      <c r="X555" s="3" t="str">
        <f>+LEFT(Tabla1[[#This Row],[participant]],LEN(Tabla1[[#This Row],[participant]])-1)</f>
        <v>LMR11M</v>
      </c>
    </row>
    <row r="556" spans="1:24" x14ac:dyDescent="0.55000000000000004">
      <c r="A556" t="s">
        <v>87</v>
      </c>
      <c r="B556" t="s">
        <v>88</v>
      </c>
      <c r="C556" t="s">
        <v>21</v>
      </c>
      <c r="D556">
        <v>0.8</v>
      </c>
      <c r="E556">
        <v>0</v>
      </c>
      <c r="F556">
        <v>154</v>
      </c>
      <c r="G556">
        <v>154</v>
      </c>
      <c r="H556">
        <v>154</v>
      </c>
      <c r="I556" t="s">
        <v>21</v>
      </c>
      <c r="J556">
        <v>1</v>
      </c>
      <c r="K556">
        <v>0.45520510012299997</v>
      </c>
      <c r="L556" t="s">
        <v>84</v>
      </c>
      <c r="M556">
        <v>59.9417124861628</v>
      </c>
      <c r="N556" t="s">
        <v>85</v>
      </c>
      <c r="O556">
        <v>1</v>
      </c>
      <c r="P556" t="s">
        <v>86</v>
      </c>
      <c r="Q556" t="str">
        <f>+PROPER(IF(MID(Tabla1[[#This Row],[expName]],3,100)="Alegria","Alegría",MID(Tabla1[[#This Row],[expName]],3,100)))</f>
        <v>Identidad</v>
      </c>
      <c r="R556" s="3" t="str">
        <f>+IF(Tabla1[[#This Row],[correct_ans]]="None","Frecuente","Infrecuente")</f>
        <v>Infrecuente</v>
      </c>
      <c r="S556" s="3">
        <f>+Tabla1[[#This Row],[Respuesta.corr]]*100</f>
        <v>100</v>
      </c>
      <c r="T556" s="3">
        <f>+IF(OR(Tabla1[[#This Row],[frecuente/infrecuente]]="Frecuente",Tabla1[[#This Row],[Respuesta.rt]]=""),"",Tabla1[[#This Row],[Respuesta.rt]])</f>
        <v>0.45520510012299997</v>
      </c>
      <c r="U556" s="3">
        <f>1-Tabla1[[#This Row],[Respuesta.corr]]</f>
        <v>0</v>
      </c>
      <c r="V556" s="3" t="s">
        <v>144</v>
      </c>
      <c r="W556" s="3" t="s">
        <v>146</v>
      </c>
      <c r="X556" s="3" t="str">
        <f>+LEFT(Tabla1[[#This Row],[participant]],LEN(Tabla1[[#This Row],[participant]])-1)</f>
        <v>LMR11M</v>
      </c>
    </row>
    <row r="557" spans="1:24" x14ac:dyDescent="0.55000000000000004">
      <c r="A557" t="s">
        <v>83</v>
      </c>
      <c r="B557" t="s">
        <v>77</v>
      </c>
      <c r="C557" t="s">
        <v>15</v>
      </c>
      <c r="D557">
        <v>0.8</v>
      </c>
      <c r="E557">
        <v>0</v>
      </c>
      <c r="F557">
        <v>155</v>
      </c>
      <c r="G557">
        <v>155</v>
      </c>
      <c r="H557">
        <v>155</v>
      </c>
      <c r="I557" t="s">
        <v>15</v>
      </c>
      <c r="J557">
        <v>1</v>
      </c>
      <c r="L557" t="s">
        <v>84</v>
      </c>
      <c r="M557">
        <v>59.9417124861628</v>
      </c>
      <c r="N557" t="s">
        <v>85</v>
      </c>
      <c r="O557">
        <v>1</v>
      </c>
      <c r="P557" t="s">
        <v>86</v>
      </c>
      <c r="Q557" t="str">
        <f>+PROPER(IF(MID(Tabla1[[#This Row],[expName]],3,100)="Alegria","Alegría",MID(Tabla1[[#This Row],[expName]],3,100)))</f>
        <v>Identidad</v>
      </c>
      <c r="R557" s="3" t="str">
        <f>+IF(Tabla1[[#This Row],[correct_ans]]="None","Frecuente","Infrecuente")</f>
        <v>Frecuente</v>
      </c>
      <c r="S557" s="3">
        <f>+Tabla1[[#This Row],[Respuesta.corr]]*100</f>
        <v>100</v>
      </c>
      <c r="T557" s="3" t="str">
        <f>+IF(OR(Tabla1[[#This Row],[frecuente/infrecuente]]="Frecuente",Tabla1[[#This Row],[Respuesta.rt]]=""),"",Tabla1[[#This Row],[Respuesta.rt]])</f>
        <v/>
      </c>
      <c r="U557" s="3">
        <f>1-Tabla1[[#This Row],[Respuesta.corr]]</f>
        <v>0</v>
      </c>
      <c r="V557" s="3" t="s">
        <v>144</v>
      </c>
      <c r="W557" s="3" t="s">
        <v>146</v>
      </c>
      <c r="X557" s="3" t="str">
        <f>+LEFT(Tabla1[[#This Row],[participant]],LEN(Tabla1[[#This Row],[participant]])-1)</f>
        <v>LMR11M</v>
      </c>
    </row>
    <row r="558" spans="1:24" x14ac:dyDescent="0.55000000000000004">
      <c r="A558" t="s">
        <v>83</v>
      </c>
      <c r="B558" t="s">
        <v>36</v>
      </c>
      <c r="C558" t="s">
        <v>15</v>
      </c>
      <c r="D558">
        <v>0.8</v>
      </c>
      <c r="E558">
        <v>0</v>
      </c>
      <c r="F558">
        <v>156</v>
      </c>
      <c r="G558">
        <v>156</v>
      </c>
      <c r="H558">
        <v>156</v>
      </c>
      <c r="I558" t="s">
        <v>15</v>
      </c>
      <c r="J558">
        <v>1</v>
      </c>
      <c r="L558" t="s">
        <v>84</v>
      </c>
      <c r="M558">
        <v>59.9417124861628</v>
      </c>
      <c r="N558" t="s">
        <v>85</v>
      </c>
      <c r="O558">
        <v>1</v>
      </c>
      <c r="P558" t="s">
        <v>86</v>
      </c>
      <c r="Q558" t="str">
        <f>+PROPER(IF(MID(Tabla1[[#This Row],[expName]],3,100)="Alegria","Alegría",MID(Tabla1[[#This Row],[expName]],3,100)))</f>
        <v>Identidad</v>
      </c>
      <c r="R558" s="3" t="str">
        <f>+IF(Tabla1[[#This Row],[correct_ans]]="None","Frecuente","Infrecuente")</f>
        <v>Frecuente</v>
      </c>
      <c r="S558" s="3">
        <f>+Tabla1[[#This Row],[Respuesta.corr]]*100</f>
        <v>100</v>
      </c>
      <c r="T558" s="3" t="str">
        <f>+IF(OR(Tabla1[[#This Row],[frecuente/infrecuente]]="Frecuente",Tabla1[[#This Row],[Respuesta.rt]]=""),"",Tabla1[[#This Row],[Respuesta.rt]])</f>
        <v/>
      </c>
      <c r="U558" s="3">
        <f>1-Tabla1[[#This Row],[Respuesta.corr]]</f>
        <v>0</v>
      </c>
      <c r="V558" s="3" t="s">
        <v>144</v>
      </c>
      <c r="W558" s="3" t="s">
        <v>146</v>
      </c>
      <c r="X558" s="3" t="str">
        <f>+LEFT(Tabla1[[#This Row],[participant]],LEN(Tabla1[[#This Row],[participant]])-1)</f>
        <v>LMR11M</v>
      </c>
    </row>
    <row r="559" spans="1:24" x14ac:dyDescent="0.55000000000000004">
      <c r="A559" t="s">
        <v>83</v>
      </c>
      <c r="B559" t="s">
        <v>92</v>
      </c>
      <c r="C559" t="s">
        <v>15</v>
      </c>
      <c r="D559">
        <v>0.8</v>
      </c>
      <c r="E559">
        <v>0</v>
      </c>
      <c r="F559">
        <v>157</v>
      </c>
      <c r="G559">
        <v>157</v>
      </c>
      <c r="H559">
        <v>157</v>
      </c>
      <c r="I559" t="s">
        <v>15</v>
      </c>
      <c r="J559">
        <v>1</v>
      </c>
      <c r="L559" t="s">
        <v>84</v>
      </c>
      <c r="M559">
        <v>59.9417124861628</v>
      </c>
      <c r="N559" t="s">
        <v>85</v>
      </c>
      <c r="O559">
        <v>1</v>
      </c>
      <c r="P559" t="s">
        <v>86</v>
      </c>
      <c r="Q559" t="str">
        <f>+PROPER(IF(MID(Tabla1[[#This Row],[expName]],3,100)="Alegria","Alegría",MID(Tabla1[[#This Row],[expName]],3,100)))</f>
        <v>Identidad</v>
      </c>
      <c r="R559" s="3" t="str">
        <f>+IF(Tabla1[[#This Row],[correct_ans]]="None","Frecuente","Infrecuente")</f>
        <v>Frecuente</v>
      </c>
      <c r="S559" s="3">
        <f>+Tabla1[[#This Row],[Respuesta.corr]]*100</f>
        <v>100</v>
      </c>
      <c r="T559" s="3" t="str">
        <f>+IF(OR(Tabla1[[#This Row],[frecuente/infrecuente]]="Frecuente",Tabla1[[#This Row],[Respuesta.rt]]=""),"",Tabla1[[#This Row],[Respuesta.rt]])</f>
        <v/>
      </c>
      <c r="U559" s="3">
        <f>1-Tabla1[[#This Row],[Respuesta.corr]]</f>
        <v>0</v>
      </c>
      <c r="V559" s="3" t="s">
        <v>144</v>
      </c>
      <c r="W559" s="3" t="s">
        <v>146</v>
      </c>
      <c r="X559" s="3" t="str">
        <f>+LEFT(Tabla1[[#This Row],[participant]],LEN(Tabla1[[#This Row],[participant]])-1)</f>
        <v>LMR11M</v>
      </c>
    </row>
    <row r="560" spans="1:24" x14ac:dyDescent="0.55000000000000004">
      <c r="A560" t="s">
        <v>83</v>
      </c>
      <c r="B560" t="s">
        <v>30</v>
      </c>
      <c r="C560" t="s">
        <v>15</v>
      </c>
      <c r="D560">
        <v>1.3</v>
      </c>
      <c r="E560">
        <v>0</v>
      </c>
      <c r="F560">
        <v>158</v>
      </c>
      <c r="G560">
        <v>158</v>
      </c>
      <c r="H560">
        <v>158</v>
      </c>
      <c r="I560" t="s">
        <v>15</v>
      </c>
      <c r="J560">
        <v>1</v>
      </c>
      <c r="L560" t="s">
        <v>84</v>
      </c>
      <c r="M560">
        <v>59.9417124861628</v>
      </c>
      <c r="N560" t="s">
        <v>85</v>
      </c>
      <c r="O560">
        <v>1</v>
      </c>
      <c r="P560" t="s">
        <v>86</v>
      </c>
      <c r="Q560" t="str">
        <f>+PROPER(IF(MID(Tabla1[[#This Row],[expName]],3,100)="Alegria","Alegría",MID(Tabla1[[#This Row],[expName]],3,100)))</f>
        <v>Identidad</v>
      </c>
      <c r="R560" s="3" t="str">
        <f>+IF(Tabla1[[#This Row],[correct_ans]]="None","Frecuente","Infrecuente")</f>
        <v>Frecuente</v>
      </c>
      <c r="S560" s="3">
        <f>+Tabla1[[#This Row],[Respuesta.corr]]*100</f>
        <v>100</v>
      </c>
      <c r="T560" s="3" t="str">
        <f>+IF(OR(Tabla1[[#This Row],[frecuente/infrecuente]]="Frecuente",Tabla1[[#This Row],[Respuesta.rt]]=""),"",Tabla1[[#This Row],[Respuesta.rt]])</f>
        <v/>
      </c>
      <c r="U560" s="3">
        <f>1-Tabla1[[#This Row],[Respuesta.corr]]</f>
        <v>0</v>
      </c>
      <c r="V560" s="3" t="s">
        <v>144</v>
      </c>
      <c r="W560" s="3" t="s">
        <v>146</v>
      </c>
      <c r="X560" s="3" t="str">
        <f>+LEFT(Tabla1[[#This Row],[participant]],LEN(Tabla1[[#This Row],[participant]])-1)</f>
        <v>LMR11M</v>
      </c>
    </row>
    <row r="561" spans="1:24" x14ac:dyDescent="0.55000000000000004">
      <c r="A561" t="s">
        <v>87</v>
      </c>
      <c r="B561" t="s">
        <v>88</v>
      </c>
      <c r="C561" t="s">
        <v>21</v>
      </c>
      <c r="D561">
        <v>0.8</v>
      </c>
      <c r="E561">
        <v>0</v>
      </c>
      <c r="F561">
        <v>159</v>
      </c>
      <c r="G561">
        <v>159</v>
      </c>
      <c r="H561">
        <v>159</v>
      </c>
      <c r="I561" t="s">
        <v>21</v>
      </c>
      <c r="J561">
        <v>1</v>
      </c>
      <c r="K561">
        <v>0.43786707194500002</v>
      </c>
      <c r="L561" t="s">
        <v>84</v>
      </c>
      <c r="M561">
        <v>59.9417124861628</v>
      </c>
      <c r="N561" t="s">
        <v>85</v>
      </c>
      <c r="O561">
        <v>1</v>
      </c>
      <c r="P561" t="s">
        <v>86</v>
      </c>
      <c r="Q561" t="str">
        <f>+PROPER(IF(MID(Tabla1[[#This Row],[expName]],3,100)="Alegria","Alegría",MID(Tabla1[[#This Row],[expName]],3,100)))</f>
        <v>Identidad</v>
      </c>
      <c r="R561" s="3" t="str">
        <f>+IF(Tabla1[[#This Row],[correct_ans]]="None","Frecuente","Infrecuente")</f>
        <v>Infrecuente</v>
      </c>
      <c r="S561" s="3">
        <f>+Tabla1[[#This Row],[Respuesta.corr]]*100</f>
        <v>100</v>
      </c>
      <c r="T561" s="3">
        <f>+IF(OR(Tabla1[[#This Row],[frecuente/infrecuente]]="Frecuente",Tabla1[[#This Row],[Respuesta.rt]]=""),"",Tabla1[[#This Row],[Respuesta.rt]])</f>
        <v>0.43786707194500002</v>
      </c>
      <c r="U561" s="3">
        <f>1-Tabla1[[#This Row],[Respuesta.corr]]</f>
        <v>0</v>
      </c>
      <c r="V561" s="3" t="s">
        <v>144</v>
      </c>
      <c r="W561" s="3" t="s">
        <v>146</v>
      </c>
      <c r="X561" s="3" t="str">
        <f>+LEFT(Tabla1[[#This Row],[participant]],LEN(Tabla1[[#This Row],[participant]])-1)</f>
        <v>LMR11M</v>
      </c>
    </row>
    <row r="562" spans="1:24" x14ac:dyDescent="0.55000000000000004">
      <c r="A562" t="s">
        <v>83</v>
      </c>
      <c r="B562" t="s">
        <v>91</v>
      </c>
      <c r="C562" t="s">
        <v>15</v>
      </c>
      <c r="D562">
        <v>1.3</v>
      </c>
      <c r="E562">
        <v>0</v>
      </c>
      <c r="F562">
        <v>160</v>
      </c>
      <c r="G562">
        <v>160</v>
      </c>
      <c r="H562">
        <v>160</v>
      </c>
      <c r="I562" t="s">
        <v>15</v>
      </c>
      <c r="J562">
        <v>1</v>
      </c>
      <c r="L562" t="s">
        <v>84</v>
      </c>
      <c r="M562">
        <v>59.9417124861628</v>
      </c>
      <c r="N562" t="s">
        <v>85</v>
      </c>
      <c r="O562">
        <v>1</v>
      </c>
      <c r="P562" t="s">
        <v>86</v>
      </c>
      <c r="Q562" t="str">
        <f>+PROPER(IF(MID(Tabla1[[#This Row],[expName]],3,100)="Alegria","Alegría",MID(Tabla1[[#This Row],[expName]],3,100)))</f>
        <v>Identidad</v>
      </c>
      <c r="R562" s="3" t="str">
        <f>+IF(Tabla1[[#This Row],[correct_ans]]="None","Frecuente","Infrecuente")</f>
        <v>Frecuente</v>
      </c>
      <c r="S562" s="3">
        <f>+Tabla1[[#This Row],[Respuesta.corr]]*100</f>
        <v>100</v>
      </c>
      <c r="T562" s="3" t="str">
        <f>+IF(OR(Tabla1[[#This Row],[frecuente/infrecuente]]="Frecuente",Tabla1[[#This Row],[Respuesta.rt]]=""),"",Tabla1[[#This Row],[Respuesta.rt]])</f>
        <v/>
      </c>
      <c r="U562" s="3">
        <f>1-Tabla1[[#This Row],[Respuesta.corr]]</f>
        <v>0</v>
      </c>
      <c r="V562" s="3" t="s">
        <v>144</v>
      </c>
      <c r="W562" s="3" t="s">
        <v>146</v>
      </c>
      <c r="X562" s="3" t="str">
        <f>+LEFT(Tabla1[[#This Row],[participant]],LEN(Tabla1[[#This Row],[participant]])-1)</f>
        <v>LMR11M</v>
      </c>
    </row>
    <row r="563" spans="1:24" x14ac:dyDescent="0.55000000000000004">
      <c r="A563" t="s">
        <v>87</v>
      </c>
      <c r="B563" t="s">
        <v>88</v>
      </c>
      <c r="C563" t="s">
        <v>21</v>
      </c>
      <c r="D563">
        <v>1.3</v>
      </c>
      <c r="E563">
        <v>0</v>
      </c>
      <c r="F563">
        <v>161</v>
      </c>
      <c r="G563">
        <v>161</v>
      </c>
      <c r="H563">
        <v>161</v>
      </c>
      <c r="I563" t="s">
        <v>21</v>
      </c>
      <c r="J563">
        <v>1</v>
      </c>
      <c r="K563">
        <v>0.53860291233299995</v>
      </c>
      <c r="L563" t="s">
        <v>84</v>
      </c>
      <c r="M563">
        <v>59.9417124861628</v>
      </c>
      <c r="N563" t="s">
        <v>85</v>
      </c>
      <c r="O563">
        <v>1</v>
      </c>
      <c r="P563" t="s">
        <v>86</v>
      </c>
      <c r="Q563" t="str">
        <f>+PROPER(IF(MID(Tabla1[[#This Row],[expName]],3,100)="Alegria","Alegría",MID(Tabla1[[#This Row],[expName]],3,100)))</f>
        <v>Identidad</v>
      </c>
      <c r="R563" s="3" t="str">
        <f>+IF(Tabla1[[#This Row],[correct_ans]]="None","Frecuente","Infrecuente")</f>
        <v>Infrecuente</v>
      </c>
      <c r="S563" s="3">
        <f>+Tabla1[[#This Row],[Respuesta.corr]]*100</f>
        <v>100</v>
      </c>
      <c r="T563" s="3">
        <f>+IF(OR(Tabla1[[#This Row],[frecuente/infrecuente]]="Frecuente",Tabla1[[#This Row],[Respuesta.rt]]=""),"",Tabla1[[#This Row],[Respuesta.rt]])</f>
        <v>0.53860291233299995</v>
      </c>
      <c r="U563" s="3">
        <f>1-Tabla1[[#This Row],[Respuesta.corr]]</f>
        <v>0</v>
      </c>
      <c r="V563" s="3" t="s">
        <v>144</v>
      </c>
      <c r="W563" s="3" t="s">
        <v>146</v>
      </c>
      <c r="X563" s="3" t="str">
        <f>+LEFT(Tabla1[[#This Row],[participant]],LEN(Tabla1[[#This Row],[participant]])-1)</f>
        <v>LMR11M</v>
      </c>
    </row>
    <row r="564" spans="1:24" x14ac:dyDescent="0.55000000000000004">
      <c r="A564" t="s">
        <v>83</v>
      </c>
      <c r="B564" t="s">
        <v>65</v>
      </c>
      <c r="C564" t="s">
        <v>15</v>
      </c>
      <c r="D564">
        <v>1.3</v>
      </c>
      <c r="E564">
        <v>0</v>
      </c>
      <c r="F564">
        <v>162</v>
      </c>
      <c r="G564">
        <v>162</v>
      </c>
      <c r="H564">
        <v>162</v>
      </c>
      <c r="I564" t="s">
        <v>15</v>
      </c>
      <c r="J564">
        <v>1</v>
      </c>
      <c r="L564" t="s">
        <v>84</v>
      </c>
      <c r="M564">
        <v>59.9417124861628</v>
      </c>
      <c r="N564" t="s">
        <v>85</v>
      </c>
      <c r="O564">
        <v>1</v>
      </c>
      <c r="P564" t="s">
        <v>86</v>
      </c>
      <c r="Q564" t="str">
        <f>+PROPER(IF(MID(Tabla1[[#This Row],[expName]],3,100)="Alegria","Alegría",MID(Tabla1[[#This Row],[expName]],3,100)))</f>
        <v>Identidad</v>
      </c>
      <c r="R564" s="3" t="str">
        <f>+IF(Tabla1[[#This Row],[correct_ans]]="None","Frecuente","Infrecuente")</f>
        <v>Frecuente</v>
      </c>
      <c r="S564" s="3">
        <f>+Tabla1[[#This Row],[Respuesta.corr]]*100</f>
        <v>100</v>
      </c>
      <c r="T564" s="3" t="str">
        <f>+IF(OR(Tabla1[[#This Row],[frecuente/infrecuente]]="Frecuente",Tabla1[[#This Row],[Respuesta.rt]]=""),"",Tabla1[[#This Row],[Respuesta.rt]])</f>
        <v/>
      </c>
      <c r="U564" s="3">
        <f>1-Tabla1[[#This Row],[Respuesta.corr]]</f>
        <v>0</v>
      </c>
      <c r="V564" s="3" t="s">
        <v>144</v>
      </c>
      <c r="W564" s="3" t="s">
        <v>146</v>
      </c>
      <c r="X564" s="3" t="str">
        <f>+LEFT(Tabla1[[#This Row],[participant]],LEN(Tabla1[[#This Row],[participant]])-1)</f>
        <v>LMR11M</v>
      </c>
    </row>
    <row r="565" spans="1:24" x14ac:dyDescent="0.55000000000000004">
      <c r="A565" t="s">
        <v>83</v>
      </c>
      <c r="B565" t="s">
        <v>22</v>
      </c>
      <c r="C565" t="s">
        <v>15</v>
      </c>
      <c r="D565">
        <v>1.3</v>
      </c>
      <c r="E565">
        <v>0</v>
      </c>
      <c r="F565">
        <v>163</v>
      </c>
      <c r="G565">
        <v>163</v>
      </c>
      <c r="H565">
        <v>163</v>
      </c>
      <c r="I565" t="s">
        <v>15</v>
      </c>
      <c r="J565">
        <v>1</v>
      </c>
      <c r="L565" t="s">
        <v>84</v>
      </c>
      <c r="M565">
        <v>59.9417124861628</v>
      </c>
      <c r="N565" t="s">
        <v>85</v>
      </c>
      <c r="O565">
        <v>1</v>
      </c>
      <c r="P565" t="s">
        <v>86</v>
      </c>
      <c r="Q565" t="str">
        <f>+PROPER(IF(MID(Tabla1[[#This Row],[expName]],3,100)="Alegria","Alegría",MID(Tabla1[[#This Row],[expName]],3,100)))</f>
        <v>Identidad</v>
      </c>
      <c r="R565" s="3" t="str">
        <f>+IF(Tabla1[[#This Row],[correct_ans]]="None","Frecuente","Infrecuente")</f>
        <v>Frecuente</v>
      </c>
      <c r="S565" s="3">
        <f>+Tabla1[[#This Row],[Respuesta.corr]]*100</f>
        <v>100</v>
      </c>
      <c r="T565" s="3" t="str">
        <f>+IF(OR(Tabla1[[#This Row],[frecuente/infrecuente]]="Frecuente",Tabla1[[#This Row],[Respuesta.rt]]=""),"",Tabla1[[#This Row],[Respuesta.rt]])</f>
        <v/>
      </c>
      <c r="U565" s="3">
        <f>1-Tabla1[[#This Row],[Respuesta.corr]]</f>
        <v>0</v>
      </c>
      <c r="V565" s="3" t="s">
        <v>144</v>
      </c>
      <c r="W565" s="3" t="s">
        <v>146</v>
      </c>
      <c r="X565" s="3" t="str">
        <f>+LEFT(Tabla1[[#This Row],[participant]],LEN(Tabla1[[#This Row],[participant]])-1)</f>
        <v>LMR11M</v>
      </c>
    </row>
    <row r="566" spans="1:24" x14ac:dyDescent="0.55000000000000004">
      <c r="A566" t="s">
        <v>83</v>
      </c>
      <c r="B566" t="s">
        <v>77</v>
      </c>
      <c r="C566" t="s">
        <v>15</v>
      </c>
      <c r="D566">
        <v>1.3</v>
      </c>
      <c r="E566">
        <v>0</v>
      </c>
      <c r="F566">
        <v>164</v>
      </c>
      <c r="G566">
        <v>164</v>
      </c>
      <c r="H566">
        <v>164</v>
      </c>
      <c r="I566" t="s">
        <v>15</v>
      </c>
      <c r="J566">
        <v>1</v>
      </c>
      <c r="L566" t="s">
        <v>84</v>
      </c>
      <c r="M566">
        <v>59.9417124861628</v>
      </c>
      <c r="N566" t="s">
        <v>85</v>
      </c>
      <c r="O566">
        <v>1</v>
      </c>
      <c r="P566" t="s">
        <v>86</v>
      </c>
      <c r="Q566" t="str">
        <f>+PROPER(IF(MID(Tabla1[[#This Row],[expName]],3,100)="Alegria","Alegría",MID(Tabla1[[#This Row],[expName]],3,100)))</f>
        <v>Identidad</v>
      </c>
      <c r="R566" s="3" t="str">
        <f>+IF(Tabla1[[#This Row],[correct_ans]]="None","Frecuente","Infrecuente")</f>
        <v>Frecuente</v>
      </c>
      <c r="S566" s="3">
        <f>+Tabla1[[#This Row],[Respuesta.corr]]*100</f>
        <v>100</v>
      </c>
      <c r="T566" s="3" t="str">
        <f>+IF(OR(Tabla1[[#This Row],[frecuente/infrecuente]]="Frecuente",Tabla1[[#This Row],[Respuesta.rt]]=""),"",Tabla1[[#This Row],[Respuesta.rt]])</f>
        <v/>
      </c>
      <c r="U566" s="3">
        <f>1-Tabla1[[#This Row],[Respuesta.corr]]</f>
        <v>0</v>
      </c>
      <c r="V566" s="3" t="s">
        <v>144</v>
      </c>
      <c r="W566" s="3" t="s">
        <v>146</v>
      </c>
      <c r="X566" s="3" t="str">
        <f>+LEFT(Tabla1[[#This Row],[participant]],LEN(Tabla1[[#This Row],[participant]])-1)</f>
        <v>LMR11M</v>
      </c>
    </row>
    <row r="567" spans="1:24" x14ac:dyDescent="0.55000000000000004">
      <c r="A567" t="s">
        <v>87</v>
      </c>
      <c r="B567" t="s">
        <v>88</v>
      </c>
      <c r="C567" t="s">
        <v>21</v>
      </c>
      <c r="D567">
        <v>1.3</v>
      </c>
      <c r="E567">
        <v>0</v>
      </c>
      <c r="F567">
        <v>165</v>
      </c>
      <c r="G567">
        <v>165</v>
      </c>
      <c r="H567">
        <v>165</v>
      </c>
      <c r="I567" t="s">
        <v>21</v>
      </c>
      <c r="J567">
        <v>1</v>
      </c>
      <c r="K567">
        <v>0.53905915003299998</v>
      </c>
      <c r="L567" t="s">
        <v>84</v>
      </c>
      <c r="M567">
        <v>59.9417124861628</v>
      </c>
      <c r="N567" t="s">
        <v>85</v>
      </c>
      <c r="O567">
        <v>1</v>
      </c>
      <c r="P567" t="s">
        <v>86</v>
      </c>
      <c r="Q567" t="str">
        <f>+PROPER(IF(MID(Tabla1[[#This Row],[expName]],3,100)="Alegria","Alegría",MID(Tabla1[[#This Row],[expName]],3,100)))</f>
        <v>Identidad</v>
      </c>
      <c r="R567" s="3" t="str">
        <f>+IF(Tabla1[[#This Row],[correct_ans]]="None","Frecuente","Infrecuente")</f>
        <v>Infrecuente</v>
      </c>
      <c r="S567" s="3">
        <f>+Tabla1[[#This Row],[Respuesta.corr]]*100</f>
        <v>100</v>
      </c>
      <c r="T567" s="3">
        <f>+IF(OR(Tabla1[[#This Row],[frecuente/infrecuente]]="Frecuente",Tabla1[[#This Row],[Respuesta.rt]]=""),"",Tabla1[[#This Row],[Respuesta.rt]])</f>
        <v>0.53905915003299998</v>
      </c>
      <c r="U567" s="3">
        <f>1-Tabla1[[#This Row],[Respuesta.corr]]</f>
        <v>0</v>
      </c>
      <c r="V567" s="3" t="s">
        <v>144</v>
      </c>
      <c r="W567" s="3" t="s">
        <v>146</v>
      </c>
      <c r="X567" s="3" t="str">
        <f>+LEFT(Tabla1[[#This Row],[participant]],LEN(Tabla1[[#This Row],[participant]])-1)</f>
        <v>LMR11M</v>
      </c>
    </row>
    <row r="568" spans="1:24" x14ac:dyDescent="0.55000000000000004">
      <c r="A568" t="s">
        <v>83</v>
      </c>
      <c r="B568" t="s">
        <v>30</v>
      </c>
      <c r="C568" t="s">
        <v>15</v>
      </c>
      <c r="D568">
        <v>1.3</v>
      </c>
      <c r="E568">
        <v>0</v>
      </c>
      <c r="F568">
        <v>166</v>
      </c>
      <c r="G568">
        <v>166</v>
      </c>
      <c r="H568">
        <v>166</v>
      </c>
      <c r="I568" t="s">
        <v>15</v>
      </c>
      <c r="J568">
        <v>1</v>
      </c>
      <c r="L568" t="s">
        <v>84</v>
      </c>
      <c r="M568">
        <v>59.9417124861628</v>
      </c>
      <c r="N568" t="s">
        <v>85</v>
      </c>
      <c r="O568">
        <v>1</v>
      </c>
      <c r="P568" t="s">
        <v>86</v>
      </c>
      <c r="Q568" t="str">
        <f>+PROPER(IF(MID(Tabla1[[#This Row],[expName]],3,100)="Alegria","Alegría",MID(Tabla1[[#This Row],[expName]],3,100)))</f>
        <v>Identidad</v>
      </c>
      <c r="R568" s="3" t="str">
        <f>+IF(Tabla1[[#This Row],[correct_ans]]="None","Frecuente","Infrecuente")</f>
        <v>Frecuente</v>
      </c>
      <c r="S568" s="3">
        <f>+Tabla1[[#This Row],[Respuesta.corr]]*100</f>
        <v>100</v>
      </c>
      <c r="T568" s="3" t="str">
        <f>+IF(OR(Tabla1[[#This Row],[frecuente/infrecuente]]="Frecuente",Tabla1[[#This Row],[Respuesta.rt]]=""),"",Tabla1[[#This Row],[Respuesta.rt]])</f>
        <v/>
      </c>
      <c r="U568" s="3">
        <f>1-Tabla1[[#This Row],[Respuesta.corr]]</f>
        <v>0</v>
      </c>
      <c r="V568" s="3" t="s">
        <v>144</v>
      </c>
      <c r="W568" s="3" t="s">
        <v>146</v>
      </c>
      <c r="X568" s="3" t="str">
        <f>+LEFT(Tabla1[[#This Row],[participant]],LEN(Tabla1[[#This Row],[participant]])-1)</f>
        <v>LMR11M</v>
      </c>
    </row>
    <row r="569" spans="1:24" x14ac:dyDescent="0.55000000000000004">
      <c r="A569" t="s">
        <v>83</v>
      </c>
      <c r="B569" t="s">
        <v>30</v>
      </c>
      <c r="C569" t="s">
        <v>15</v>
      </c>
      <c r="D569">
        <v>1.3</v>
      </c>
      <c r="E569">
        <v>0</v>
      </c>
      <c r="F569">
        <v>167</v>
      </c>
      <c r="G569">
        <v>167</v>
      </c>
      <c r="H569">
        <v>167</v>
      </c>
      <c r="I569" t="s">
        <v>15</v>
      </c>
      <c r="J569">
        <v>1</v>
      </c>
      <c r="L569" t="s">
        <v>84</v>
      </c>
      <c r="M569">
        <v>59.9417124861628</v>
      </c>
      <c r="N569" t="s">
        <v>85</v>
      </c>
      <c r="O569">
        <v>1</v>
      </c>
      <c r="P569" t="s">
        <v>86</v>
      </c>
      <c r="Q569" t="str">
        <f>+PROPER(IF(MID(Tabla1[[#This Row],[expName]],3,100)="Alegria","Alegría",MID(Tabla1[[#This Row],[expName]],3,100)))</f>
        <v>Identidad</v>
      </c>
      <c r="R569" s="3" t="str">
        <f>+IF(Tabla1[[#This Row],[correct_ans]]="None","Frecuente","Infrecuente")</f>
        <v>Frecuente</v>
      </c>
      <c r="S569" s="3">
        <f>+Tabla1[[#This Row],[Respuesta.corr]]*100</f>
        <v>100</v>
      </c>
      <c r="T569" s="3" t="str">
        <f>+IF(OR(Tabla1[[#This Row],[frecuente/infrecuente]]="Frecuente",Tabla1[[#This Row],[Respuesta.rt]]=""),"",Tabla1[[#This Row],[Respuesta.rt]])</f>
        <v/>
      </c>
      <c r="U569" s="3">
        <f>1-Tabla1[[#This Row],[Respuesta.corr]]</f>
        <v>0</v>
      </c>
      <c r="V569" s="3" t="s">
        <v>144</v>
      </c>
      <c r="W569" s="3" t="s">
        <v>146</v>
      </c>
      <c r="X569" s="3" t="str">
        <f>+LEFT(Tabla1[[#This Row],[participant]],LEN(Tabla1[[#This Row],[participant]])-1)</f>
        <v>LMR11M</v>
      </c>
    </row>
    <row r="570" spans="1:24" x14ac:dyDescent="0.55000000000000004">
      <c r="A570" t="s">
        <v>87</v>
      </c>
      <c r="B570" t="s">
        <v>88</v>
      </c>
      <c r="C570" t="s">
        <v>21</v>
      </c>
      <c r="D570">
        <v>1.3</v>
      </c>
      <c r="E570">
        <v>0</v>
      </c>
      <c r="F570">
        <v>168</v>
      </c>
      <c r="G570">
        <v>168</v>
      </c>
      <c r="H570">
        <v>168</v>
      </c>
      <c r="I570" t="s">
        <v>21</v>
      </c>
      <c r="J570">
        <v>1</v>
      </c>
      <c r="K570">
        <v>0.45536799496000002</v>
      </c>
      <c r="L570" t="s">
        <v>84</v>
      </c>
      <c r="M570">
        <v>59.9417124861628</v>
      </c>
      <c r="N570" t="s">
        <v>85</v>
      </c>
      <c r="O570">
        <v>1</v>
      </c>
      <c r="P570" t="s">
        <v>86</v>
      </c>
      <c r="Q570" t="str">
        <f>+PROPER(IF(MID(Tabla1[[#This Row],[expName]],3,100)="Alegria","Alegría",MID(Tabla1[[#This Row],[expName]],3,100)))</f>
        <v>Identidad</v>
      </c>
      <c r="R570" s="3" t="str">
        <f>+IF(Tabla1[[#This Row],[correct_ans]]="None","Frecuente","Infrecuente")</f>
        <v>Infrecuente</v>
      </c>
      <c r="S570" s="3">
        <f>+Tabla1[[#This Row],[Respuesta.corr]]*100</f>
        <v>100</v>
      </c>
      <c r="T570" s="3">
        <f>+IF(OR(Tabla1[[#This Row],[frecuente/infrecuente]]="Frecuente",Tabla1[[#This Row],[Respuesta.rt]]=""),"",Tabla1[[#This Row],[Respuesta.rt]])</f>
        <v>0.45536799496000002</v>
      </c>
      <c r="U570" s="3">
        <f>1-Tabla1[[#This Row],[Respuesta.corr]]</f>
        <v>0</v>
      </c>
      <c r="V570" s="3" t="s">
        <v>144</v>
      </c>
      <c r="W570" s="3" t="s">
        <v>146</v>
      </c>
      <c r="X570" s="3" t="str">
        <f>+LEFT(Tabla1[[#This Row],[participant]],LEN(Tabla1[[#This Row],[participant]])-1)</f>
        <v>LMR11M</v>
      </c>
    </row>
    <row r="571" spans="1:24" x14ac:dyDescent="0.55000000000000004">
      <c r="A571" t="s">
        <v>83</v>
      </c>
      <c r="B571" t="s">
        <v>94</v>
      </c>
      <c r="C571" t="s">
        <v>15</v>
      </c>
      <c r="D571">
        <v>0.8</v>
      </c>
      <c r="E571">
        <v>0</v>
      </c>
      <c r="F571">
        <v>169</v>
      </c>
      <c r="G571">
        <v>169</v>
      </c>
      <c r="H571">
        <v>169</v>
      </c>
      <c r="I571" t="s">
        <v>15</v>
      </c>
      <c r="J571">
        <v>1</v>
      </c>
      <c r="L571" t="s">
        <v>84</v>
      </c>
      <c r="M571">
        <v>59.9417124861628</v>
      </c>
      <c r="N571" t="s">
        <v>85</v>
      </c>
      <c r="O571">
        <v>1</v>
      </c>
      <c r="P571" t="s">
        <v>86</v>
      </c>
      <c r="Q571" t="str">
        <f>+PROPER(IF(MID(Tabla1[[#This Row],[expName]],3,100)="Alegria","Alegría",MID(Tabla1[[#This Row],[expName]],3,100)))</f>
        <v>Identidad</v>
      </c>
      <c r="R571" s="3" t="str">
        <f>+IF(Tabla1[[#This Row],[correct_ans]]="None","Frecuente","Infrecuente")</f>
        <v>Frecuente</v>
      </c>
      <c r="S571" s="3">
        <f>+Tabla1[[#This Row],[Respuesta.corr]]*100</f>
        <v>100</v>
      </c>
      <c r="T571" s="3" t="str">
        <f>+IF(OR(Tabla1[[#This Row],[frecuente/infrecuente]]="Frecuente",Tabla1[[#This Row],[Respuesta.rt]]=""),"",Tabla1[[#This Row],[Respuesta.rt]])</f>
        <v/>
      </c>
      <c r="U571" s="3">
        <f>1-Tabla1[[#This Row],[Respuesta.corr]]</f>
        <v>0</v>
      </c>
      <c r="V571" s="3" t="s">
        <v>144</v>
      </c>
      <c r="W571" s="3" t="s">
        <v>146</v>
      </c>
      <c r="X571" s="3" t="str">
        <f>+LEFT(Tabla1[[#This Row],[participant]],LEN(Tabla1[[#This Row],[participant]])-1)</f>
        <v>LMR11M</v>
      </c>
    </row>
    <row r="572" spans="1:24" x14ac:dyDescent="0.55000000000000004">
      <c r="A572" t="s">
        <v>87</v>
      </c>
      <c r="B572" t="s">
        <v>88</v>
      </c>
      <c r="C572" t="s">
        <v>21</v>
      </c>
      <c r="D572">
        <v>1.3</v>
      </c>
      <c r="E572">
        <v>0</v>
      </c>
      <c r="F572">
        <v>170</v>
      </c>
      <c r="G572">
        <v>170</v>
      </c>
      <c r="H572">
        <v>170</v>
      </c>
      <c r="I572" t="s">
        <v>21</v>
      </c>
      <c r="J572">
        <v>1</v>
      </c>
      <c r="K572">
        <v>0.55080247158200002</v>
      </c>
      <c r="L572" t="s">
        <v>84</v>
      </c>
      <c r="M572">
        <v>59.9417124861628</v>
      </c>
      <c r="N572" t="s">
        <v>85</v>
      </c>
      <c r="O572">
        <v>1</v>
      </c>
      <c r="P572" t="s">
        <v>86</v>
      </c>
      <c r="Q572" t="str">
        <f>+PROPER(IF(MID(Tabla1[[#This Row],[expName]],3,100)="Alegria","Alegría",MID(Tabla1[[#This Row],[expName]],3,100)))</f>
        <v>Identidad</v>
      </c>
      <c r="R572" s="3" t="str">
        <f>+IF(Tabla1[[#This Row],[correct_ans]]="None","Frecuente","Infrecuente")</f>
        <v>Infrecuente</v>
      </c>
      <c r="S572" s="3">
        <f>+Tabla1[[#This Row],[Respuesta.corr]]*100</f>
        <v>100</v>
      </c>
      <c r="T572" s="3">
        <f>+IF(OR(Tabla1[[#This Row],[frecuente/infrecuente]]="Frecuente",Tabla1[[#This Row],[Respuesta.rt]]=""),"",Tabla1[[#This Row],[Respuesta.rt]])</f>
        <v>0.55080247158200002</v>
      </c>
      <c r="U572" s="3">
        <f>1-Tabla1[[#This Row],[Respuesta.corr]]</f>
        <v>0</v>
      </c>
      <c r="V572" s="3" t="s">
        <v>144</v>
      </c>
      <c r="W572" s="3" t="s">
        <v>146</v>
      </c>
      <c r="X572" s="3" t="str">
        <f>+LEFT(Tabla1[[#This Row],[participant]],LEN(Tabla1[[#This Row],[participant]])-1)</f>
        <v>LMR11M</v>
      </c>
    </row>
    <row r="573" spans="1:24" x14ac:dyDescent="0.55000000000000004">
      <c r="A573" t="s">
        <v>83</v>
      </c>
      <c r="B573" t="s">
        <v>77</v>
      </c>
      <c r="C573" t="s">
        <v>15</v>
      </c>
      <c r="D573">
        <v>1.3</v>
      </c>
      <c r="E573">
        <v>0</v>
      </c>
      <c r="F573">
        <v>171</v>
      </c>
      <c r="G573">
        <v>171</v>
      </c>
      <c r="H573">
        <v>171</v>
      </c>
      <c r="I573" t="s">
        <v>15</v>
      </c>
      <c r="J573">
        <v>1</v>
      </c>
      <c r="L573" t="s">
        <v>84</v>
      </c>
      <c r="M573">
        <v>59.9417124861628</v>
      </c>
      <c r="N573" t="s">
        <v>85</v>
      </c>
      <c r="O573">
        <v>1</v>
      </c>
      <c r="P573" t="s">
        <v>86</v>
      </c>
      <c r="Q573" t="str">
        <f>+PROPER(IF(MID(Tabla1[[#This Row],[expName]],3,100)="Alegria","Alegría",MID(Tabla1[[#This Row],[expName]],3,100)))</f>
        <v>Identidad</v>
      </c>
      <c r="R573" s="3" t="str">
        <f>+IF(Tabla1[[#This Row],[correct_ans]]="None","Frecuente","Infrecuente")</f>
        <v>Frecuente</v>
      </c>
      <c r="S573" s="3">
        <f>+Tabla1[[#This Row],[Respuesta.corr]]*100</f>
        <v>100</v>
      </c>
      <c r="T573" s="3" t="str">
        <f>+IF(OR(Tabla1[[#This Row],[frecuente/infrecuente]]="Frecuente",Tabla1[[#This Row],[Respuesta.rt]]=""),"",Tabla1[[#This Row],[Respuesta.rt]])</f>
        <v/>
      </c>
      <c r="U573" s="3">
        <f>1-Tabla1[[#This Row],[Respuesta.corr]]</f>
        <v>0</v>
      </c>
      <c r="V573" s="3" t="s">
        <v>144</v>
      </c>
      <c r="W573" s="3" t="s">
        <v>146</v>
      </c>
      <c r="X573" s="3" t="str">
        <f>+LEFT(Tabla1[[#This Row],[participant]],LEN(Tabla1[[#This Row],[participant]])-1)</f>
        <v>LMR11M</v>
      </c>
    </row>
    <row r="574" spans="1:24" x14ac:dyDescent="0.55000000000000004">
      <c r="A574" t="s">
        <v>83</v>
      </c>
      <c r="B574" t="s">
        <v>22</v>
      </c>
      <c r="C574" t="s">
        <v>15</v>
      </c>
      <c r="D574">
        <v>1.3</v>
      </c>
      <c r="E574">
        <v>0</v>
      </c>
      <c r="F574">
        <v>172</v>
      </c>
      <c r="G574">
        <v>172</v>
      </c>
      <c r="H574">
        <v>172</v>
      </c>
      <c r="I574" t="s">
        <v>15</v>
      </c>
      <c r="J574">
        <v>1</v>
      </c>
      <c r="L574" t="s">
        <v>84</v>
      </c>
      <c r="M574">
        <v>59.9417124861628</v>
      </c>
      <c r="N574" t="s">
        <v>85</v>
      </c>
      <c r="O574">
        <v>1</v>
      </c>
      <c r="P574" t="s">
        <v>86</v>
      </c>
      <c r="Q574" t="str">
        <f>+PROPER(IF(MID(Tabla1[[#This Row],[expName]],3,100)="Alegria","Alegría",MID(Tabla1[[#This Row],[expName]],3,100)))</f>
        <v>Identidad</v>
      </c>
      <c r="R574" s="3" t="str">
        <f>+IF(Tabla1[[#This Row],[correct_ans]]="None","Frecuente","Infrecuente")</f>
        <v>Frecuente</v>
      </c>
      <c r="S574" s="3">
        <f>+Tabla1[[#This Row],[Respuesta.corr]]*100</f>
        <v>100</v>
      </c>
      <c r="T574" s="3" t="str">
        <f>+IF(OR(Tabla1[[#This Row],[frecuente/infrecuente]]="Frecuente",Tabla1[[#This Row],[Respuesta.rt]]=""),"",Tabla1[[#This Row],[Respuesta.rt]])</f>
        <v/>
      </c>
      <c r="U574" s="3">
        <f>1-Tabla1[[#This Row],[Respuesta.corr]]</f>
        <v>0</v>
      </c>
      <c r="V574" s="3" t="s">
        <v>144</v>
      </c>
      <c r="W574" s="3" t="s">
        <v>146</v>
      </c>
      <c r="X574" s="3" t="str">
        <f>+LEFT(Tabla1[[#This Row],[participant]],LEN(Tabla1[[#This Row],[participant]])-1)</f>
        <v>LMR11M</v>
      </c>
    </row>
    <row r="575" spans="1:24" x14ac:dyDescent="0.55000000000000004">
      <c r="A575" t="s">
        <v>83</v>
      </c>
      <c r="B575" t="s">
        <v>28</v>
      </c>
      <c r="C575" t="s">
        <v>15</v>
      </c>
      <c r="D575">
        <v>0.8</v>
      </c>
      <c r="E575">
        <v>0</v>
      </c>
      <c r="F575">
        <v>173</v>
      </c>
      <c r="G575">
        <v>173</v>
      </c>
      <c r="H575">
        <v>173</v>
      </c>
      <c r="I575" t="s">
        <v>15</v>
      </c>
      <c r="J575">
        <v>1</v>
      </c>
      <c r="L575" t="s">
        <v>84</v>
      </c>
      <c r="M575">
        <v>59.9417124861628</v>
      </c>
      <c r="N575" t="s">
        <v>85</v>
      </c>
      <c r="O575">
        <v>1</v>
      </c>
      <c r="P575" t="s">
        <v>86</v>
      </c>
      <c r="Q575" t="str">
        <f>+PROPER(IF(MID(Tabla1[[#This Row],[expName]],3,100)="Alegria","Alegría",MID(Tabla1[[#This Row],[expName]],3,100)))</f>
        <v>Identidad</v>
      </c>
      <c r="R575" s="3" t="str">
        <f>+IF(Tabla1[[#This Row],[correct_ans]]="None","Frecuente","Infrecuente")</f>
        <v>Frecuente</v>
      </c>
      <c r="S575" s="3">
        <f>+Tabla1[[#This Row],[Respuesta.corr]]*100</f>
        <v>100</v>
      </c>
      <c r="T575" s="3" t="str">
        <f>+IF(OR(Tabla1[[#This Row],[frecuente/infrecuente]]="Frecuente",Tabla1[[#This Row],[Respuesta.rt]]=""),"",Tabla1[[#This Row],[Respuesta.rt]])</f>
        <v/>
      </c>
      <c r="U575" s="3">
        <f>1-Tabla1[[#This Row],[Respuesta.corr]]</f>
        <v>0</v>
      </c>
      <c r="V575" s="3" t="s">
        <v>144</v>
      </c>
      <c r="W575" s="3" t="s">
        <v>146</v>
      </c>
      <c r="X575" s="3" t="str">
        <f>+LEFT(Tabla1[[#This Row],[participant]],LEN(Tabla1[[#This Row],[participant]])-1)</f>
        <v>LMR11M</v>
      </c>
    </row>
    <row r="576" spans="1:24" x14ac:dyDescent="0.55000000000000004">
      <c r="A576" t="s">
        <v>83</v>
      </c>
      <c r="B576" t="s">
        <v>22</v>
      </c>
      <c r="C576" t="s">
        <v>15</v>
      </c>
      <c r="D576">
        <v>0.8</v>
      </c>
      <c r="E576">
        <v>0</v>
      </c>
      <c r="F576">
        <v>174</v>
      </c>
      <c r="G576">
        <v>174</v>
      </c>
      <c r="H576">
        <v>174</v>
      </c>
      <c r="I576" t="s">
        <v>15</v>
      </c>
      <c r="J576">
        <v>1</v>
      </c>
      <c r="L576" t="s">
        <v>84</v>
      </c>
      <c r="M576">
        <v>59.9417124861628</v>
      </c>
      <c r="N576" t="s">
        <v>85</v>
      </c>
      <c r="O576">
        <v>1</v>
      </c>
      <c r="P576" t="s">
        <v>86</v>
      </c>
      <c r="Q576" t="str">
        <f>+PROPER(IF(MID(Tabla1[[#This Row],[expName]],3,100)="Alegria","Alegría",MID(Tabla1[[#This Row],[expName]],3,100)))</f>
        <v>Identidad</v>
      </c>
      <c r="R576" s="3" t="str">
        <f>+IF(Tabla1[[#This Row],[correct_ans]]="None","Frecuente","Infrecuente")</f>
        <v>Frecuente</v>
      </c>
      <c r="S576" s="3">
        <f>+Tabla1[[#This Row],[Respuesta.corr]]*100</f>
        <v>100</v>
      </c>
      <c r="T576" s="3" t="str">
        <f>+IF(OR(Tabla1[[#This Row],[frecuente/infrecuente]]="Frecuente",Tabla1[[#This Row],[Respuesta.rt]]=""),"",Tabla1[[#This Row],[Respuesta.rt]])</f>
        <v/>
      </c>
      <c r="U576" s="3">
        <f>1-Tabla1[[#This Row],[Respuesta.corr]]</f>
        <v>0</v>
      </c>
      <c r="V576" s="3" t="s">
        <v>144</v>
      </c>
      <c r="W576" s="3" t="s">
        <v>146</v>
      </c>
      <c r="X576" s="3" t="str">
        <f>+LEFT(Tabla1[[#This Row],[participant]],LEN(Tabla1[[#This Row],[participant]])-1)</f>
        <v>LMR11M</v>
      </c>
    </row>
    <row r="577" spans="1:24" x14ac:dyDescent="0.55000000000000004">
      <c r="A577" t="s">
        <v>87</v>
      </c>
      <c r="B577" t="s">
        <v>88</v>
      </c>
      <c r="C577" t="s">
        <v>21</v>
      </c>
      <c r="D577">
        <v>1.3</v>
      </c>
      <c r="E577">
        <v>0</v>
      </c>
      <c r="F577">
        <v>175</v>
      </c>
      <c r="G577">
        <v>175</v>
      </c>
      <c r="H577">
        <v>175</v>
      </c>
      <c r="I577" t="s">
        <v>21</v>
      </c>
      <c r="J577">
        <v>1</v>
      </c>
      <c r="K577">
        <v>0.438586854842</v>
      </c>
      <c r="L577" t="s">
        <v>84</v>
      </c>
      <c r="M577">
        <v>59.9417124861628</v>
      </c>
      <c r="N577" t="s">
        <v>85</v>
      </c>
      <c r="O577">
        <v>1</v>
      </c>
      <c r="P577" t="s">
        <v>86</v>
      </c>
      <c r="Q577" t="str">
        <f>+PROPER(IF(MID(Tabla1[[#This Row],[expName]],3,100)="Alegria","Alegría",MID(Tabla1[[#This Row],[expName]],3,100)))</f>
        <v>Identidad</v>
      </c>
      <c r="R577" s="3" t="str">
        <f>+IF(Tabla1[[#This Row],[correct_ans]]="None","Frecuente","Infrecuente")</f>
        <v>Infrecuente</v>
      </c>
      <c r="S577" s="3">
        <f>+Tabla1[[#This Row],[Respuesta.corr]]*100</f>
        <v>100</v>
      </c>
      <c r="T577" s="3">
        <f>+IF(OR(Tabla1[[#This Row],[frecuente/infrecuente]]="Frecuente",Tabla1[[#This Row],[Respuesta.rt]]=""),"",Tabla1[[#This Row],[Respuesta.rt]])</f>
        <v>0.438586854842</v>
      </c>
      <c r="U577" s="3">
        <f>1-Tabla1[[#This Row],[Respuesta.corr]]</f>
        <v>0</v>
      </c>
      <c r="V577" s="3" t="s">
        <v>144</v>
      </c>
      <c r="W577" s="3" t="s">
        <v>146</v>
      </c>
      <c r="X577" s="3" t="str">
        <f>+LEFT(Tabla1[[#This Row],[participant]],LEN(Tabla1[[#This Row],[participant]])-1)</f>
        <v>LMR11M</v>
      </c>
    </row>
    <row r="578" spans="1:24" x14ac:dyDescent="0.55000000000000004">
      <c r="A578" t="s">
        <v>83</v>
      </c>
      <c r="B578" t="s">
        <v>90</v>
      </c>
      <c r="C578" t="s">
        <v>15</v>
      </c>
      <c r="D578">
        <v>0.8</v>
      </c>
      <c r="E578">
        <v>0</v>
      </c>
      <c r="F578">
        <v>176</v>
      </c>
      <c r="G578">
        <v>176</v>
      </c>
      <c r="H578">
        <v>176</v>
      </c>
      <c r="I578" t="s">
        <v>15</v>
      </c>
      <c r="J578">
        <v>1</v>
      </c>
      <c r="L578" t="s">
        <v>84</v>
      </c>
      <c r="M578">
        <v>59.9417124861628</v>
      </c>
      <c r="N578" t="s">
        <v>85</v>
      </c>
      <c r="O578">
        <v>1</v>
      </c>
      <c r="P578" t="s">
        <v>86</v>
      </c>
      <c r="Q578" t="str">
        <f>+PROPER(IF(MID(Tabla1[[#This Row],[expName]],3,100)="Alegria","Alegría",MID(Tabla1[[#This Row],[expName]],3,100)))</f>
        <v>Identidad</v>
      </c>
      <c r="R578" s="3" t="str">
        <f>+IF(Tabla1[[#This Row],[correct_ans]]="None","Frecuente","Infrecuente")</f>
        <v>Frecuente</v>
      </c>
      <c r="S578" s="3">
        <f>+Tabla1[[#This Row],[Respuesta.corr]]*100</f>
        <v>100</v>
      </c>
      <c r="T578" s="3" t="str">
        <f>+IF(OR(Tabla1[[#This Row],[frecuente/infrecuente]]="Frecuente",Tabla1[[#This Row],[Respuesta.rt]]=""),"",Tabla1[[#This Row],[Respuesta.rt]])</f>
        <v/>
      </c>
      <c r="U578" s="3">
        <f>1-Tabla1[[#This Row],[Respuesta.corr]]</f>
        <v>0</v>
      </c>
      <c r="V578" s="3" t="s">
        <v>144</v>
      </c>
      <c r="W578" s="3" t="s">
        <v>146</v>
      </c>
      <c r="X578" s="3" t="str">
        <f>+LEFT(Tabla1[[#This Row],[participant]],LEN(Tabla1[[#This Row],[participant]])-1)</f>
        <v>LMR11M</v>
      </c>
    </row>
    <row r="579" spans="1:24" x14ac:dyDescent="0.55000000000000004">
      <c r="A579" t="s">
        <v>87</v>
      </c>
      <c r="B579" t="s">
        <v>88</v>
      </c>
      <c r="C579" t="s">
        <v>21</v>
      </c>
      <c r="D579">
        <v>0.8</v>
      </c>
      <c r="E579">
        <v>0</v>
      </c>
      <c r="F579">
        <v>177</v>
      </c>
      <c r="G579">
        <v>177</v>
      </c>
      <c r="H579">
        <v>177</v>
      </c>
      <c r="I579" t="s">
        <v>21</v>
      </c>
      <c r="J579">
        <v>1</v>
      </c>
      <c r="K579">
        <v>0.53875388810400004</v>
      </c>
      <c r="L579" t="s">
        <v>84</v>
      </c>
      <c r="M579">
        <v>59.9417124861628</v>
      </c>
      <c r="N579" t="s">
        <v>85</v>
      </c>
      <c r="O579">
        <v>1</v>
      </c>
      <c r="P579" t="s">
        <v>86</v>
      </c>
      <c r="Q579" t="str">
        <f>+PROPER(IF(MID(Tabla1[[#This Row],[expName]],3,100)="Alegria","Alegría",MID(Tabla1[[#This Row],[expName]],3,100)))</f>
        <v>Identidad</v>
      </c>
      <c r="R579" s="3" t="str">
        <f>+IF(Tabla1[[#This Row],[correct_ans]]="None","Frecuente","Infrecuente")</f>
        <v>Infrecuente</v>
      </c>
      <c r="S579" s="3">
        <f>+Tabla1[[#This Row],[Respuesta.corr]]*100</f>
        <v>100</v>
      </c>
      <c r="T579" s="3">
        <f>+IF(OR(Tabla1[[#This Row],[frecuente/infrecuente]]="Frecuente",Tabla1[[#This Row],[Respuesta.rt]]=""),"",Tabla1[[#This Row],[Respuesta.rt]])</f>
        <v>0.53875388810400004</v>
      </c>
      <c r="U579" s="3">
        <f>1-Tabla1[[#This Row],[Respuesta.corr]]</f>
        <v>0</v>
      </c>
      <c r="V579" s="3" t="s">
        <v>144</v>
      </c>
      <c r="W579" s="3" t="s">
        <v>146</v>
      </c>
      <c r="X579" s="3" t="str">
        <f>+LEFT(Tabla1[[#This Row],[participant]],LEN(Tabla1[[#This Row],[participant]])-1)</f>
        <v>LMR11M</v>
      </c>
    </row>
    <row r="580" spans="1:24" x14ac:dyDescent="0.55000000000000004">
      <c r="A580" t="s">
        <v>83</v>
      </c>
      <c r="B580" t="s">
        <v>93</v>
      </c>
      <c r="C580" t="s">
        <v>15</v>
      </c>
      <c r="D580">
        <v>1.3</v>
      </c>
      <c r="E580">
        <v>0</v>
      </c>
      <c r="F580">
        <v>178</v>
      </c>
      <c r="G580">
        <v>178</v>
      </c>
      <c r="H580">
        <v>178</v>
      </c>
      <c r="I580" t="s">
        <v>15</v>
      </c>
      <c r="J580">
        <v>1</v>
      </c>
      <c r="L580" t="s">
        <v>84</v>
      </c>
      <c r="M580">
        <v>59.9417124861628</v>
      </c>
      <c r="N580" t="s">
        <v>85</v>
      </c>
      <c r="O580">
        <v>1</v>
      </c>
      <c r="P580" t="s">
        <v>86</v>
      </c>
      <c r="Q580" t="str">
        <f>+PROPER(IF(MID(Tabla1[[#This Row],[expName]],3,100)="Alegria","Alegría",MID(Tabla1[[#This Row],[expName]],3,100)))</f>
        <v>Identidad</v>
      </c>
      <c r="R580" s="3" t="str">
        <f>+IF(Tabla1[[#This Row],[correct_ans]]="None","Frecuente","Infrecuente")</f>
        <v>Frecuente</v>
      </c>
      <c r="S580" s="3">
        <f>+Tabla1[[#This Row],[Respuesta.corr]]*100</f>
        <v>100</v>
      </c>
      <c r="T580" s="3" t="str">
        <f>+IF(OR(Tabla1[[#This Row],[frecuente/infrecuente]]="Frecuente",Tabla1[[#This Row],[Respuesta.rt]]=""),"",Tabla1[[#This Row],[Respuesta.rt]])</f>
        <v/>
      </c>
      <c r="U580" s="3">
        <f>1-Tabla1[[#This Row],[Respuesta.corr]]</f>
        <v>0</v>
      </c>
      <c r="V580" s="3" t="s">
        <v>144</v>
      </c>
      <c r="W580" s="3" t="s">
        <v>146</v>
      </c>
      <c r="X580" s="3" t="str">
        <f>+LEFT(Tabla1[[#This Row],[participant]],LEN(Tabla1[[#This Row],[participant]])-1)</f>
        <v>LMR11M</v>
      </c>
    </row>
    <row r="581" spans="1:24" x14ac:dyDescent="0.55000000000000004">
      <c r="A581" t="s">
        <v>87</v>
      </c>
      <c r="B581" t="s">
        <v>88</v>
      </c>
      <c r="C581" t="s">
        <v>21</v>
      </c>
      <c r="D581">
        <v>1.3</v>
      </c>
      <c r="E581">
        <v>0</v>
      </c>
      <c r="F581">
        <v>179</v>
      </c>
      <c r="G581">
        <v>179</v>
      </c>
      <c r="H581">
        <v>179</v>
      </c>
      <c r="I581" t="s">
        <v>21</v>
      </c>
      <c r="J581">
        <v>1</v>
      </c>
      <c r="K581">
        <v>0.43760551326000002</v>
      </c>
      <c r="L581" t="s">
        <v>84</v>
      </c>
      <c r="M581">
        <v>59.9417124861628</v>
      </c>
      <c r="N581" t="s">
        <v>85</v>
      </c>
      <c r="O581">
        <v>1</v>
      </c>
      <c r="P581" t="s">
        <v>86</v>
      </c>
      <c r="Q581" t="str">
        <f>+PROPER(IF(MID(Tabla1[[#This Row],[expName]],3,100)="Alegria","Alegría",MID(Tabla1[[#This Row],[expName]],3,100)))</f>
        <v>Identidad</v>
      </c>
      <c r="R581" s="3" t="str">
        <f>+IF(Tabla1[[#This Row],[correct_ans]]="None","Frecuente","Infrecuente")</f>
        <v>Infrecuente</v>
      </c>
      <c r="S581" s="3">
        <f>+Tabla1[[#This Row],[Respuesta.corr]]*100</f>
        <v>100</v>
      </c>
      <c r="T581" s="3">
        <f>+IF(OR(Tabla1[[#This Row],[frecuente/infrecuente]]="Frecuente",Tabla1[[#This Row],[Respuesta.rt]]=""),"",Tabla1[[#This Row],[Respuesta.rt]])</f>
        <v>0.43760551326000002</v>
      </c>
      <c r="U581" s="3">
        <f>1-Tabla1[[#This Row],[Respuesta.corr]]</f>
        <v>0</v>
      </c>
      <c r="V581" s="3" t="s">
        <v>144</v>
      </c>
      <c r="W581" s="3" t="s">
        <v>146</v>
      </c>
      <c r="X581" s="3" t="str">
        <f>+LEFT(Tabla1[[#This Row],[participant]],LEN(Tabla1[[#This Row],[participant]])-1)</f>
        <v>LMR11M</v>
      </c>
    </row>
    <row r="582" spans="1:24" x14ac:dyDescent="0.55000000000000004">
      <c r="A582" t="s">
        <v>83</v>
      </c>
      <c r="B582" t="s">
        <v>90</v>
      </c>
      <c r="C582" t="s">
        <v>15</v>
      </c>
      <c r="D582">
        <v>1.3</v>
      </c>
      <c r="E582">
        <v>0</v>
      </c>
      <c r="F582">
        <v>180</v>
      </c>
      <c r="G582">
        <v>180</v>
      </c>
      <c r="H582">
        <v>180</v>
      </c>
      <c r="I582" t="s">
        <v>15</v>
      </c>
      <c r="J582">
        <v>1</v>
      </c>
      <c r="L582" t="s">
        <v>84</v>
      </c>
      <c r="M582">
        <v>59.9417124861628</v>
      </c>
      <c r="N582" t="s">
        <v>85</v>
      </c>
      <c r="O582">
        <v>1</v>
      </c>
      <c r="P582" t="s">
        <v>86</v>
      </c>
      <c r="Q582" t="str">
        <f>+PROPER(IF(MID(Tabla1[[#This Row],[expName]],3,100)="Alegria","Alegría",MID(Tabla1[[#This Row],[expName]],3,100)))</f>
        <v>Identidad</v>
      </c>
      <c r="R582" s="3" t="str">
        <f>+IF(Tabla1[[#This Row],[correct_ans]]="None","Frecuente","Infrecuente")</f>
        <v>Frecuente</v>
      </c>
      <c r="S582" s="3">
        <f>+Tabla1[[#This Row],[Respuesta.corr]]*100</f>
        <v>100</v>
      </c>
      <c r="T582" s="3" t="str">
        <f>+IF(OR(Tabla1[[#This Row],[frecuente/infrecuente]]="Frecuente",Tabla1[[#This Row],[Respuesta.rt]]=""),"",Tabla1[[#This Row],[Respuesta.rt]])</f>
        <v/>
      </c>
      <c r="U582" s="3">
        <f>1-Tabla1[[#This Row],[Respuesta.corr]]</f>
        <v>0</v>
      </c>
      <c r="V582" s="3" t="s">
        <v>144</v>
      </c>
      <c r="W582" s="3" t="s">
        <v>146</v>
      </c>
      <c r="X582" s="3" t="str">
        <f>+LEFT(Tabla1[[#This Row],[participant]],LEN(Tabla1[[#This Row],[participant]])-1)</f>
        <v>LMR11M</v>
      </c>
    </row>
    <row r="583" spans="1:24" x14ac:dyDescent="0.55000000000000004">
      <c r="A583" t="s">
        <v>87</v>
      </c>
      <c r="B583" t="s">
        <v>88</v>
      </c>
      <c r="C583" t="s">
        <v>21</v>
      </c>
      <c r="D583">
        <v>0.8</v>
      </c>
      <c r="E583">
        <v>0</v>
      </c>
      <c r="F583">
        <v>181</v>
      </c>
      <c r="G583">
        <v>181</v>
      </c>
      <c r="H583">
        <v>181</v>
      </c>
      <c r="I583" t="s">
        <v>21</v>
      </c>
      <c r="J583">
        <v>1</v>
      </c>
      <c r="K583">
        <v>0.38094263710100001</v>
      </c>
      <c r="L583" t="s">
        <v>84</v>
      </c>
      <c r="M583">
        <v>59.9417124861628</v>
      </c>
      <c r="N583" t="s">
        <v>85</v>
      </c>
      <c r="O583">
        <v>1</v>
      </c>
      <c r="P583" t="s">
        <v>86</v>
      </c>
      <c r="Q583" t="str">
        <f>+PROPER(IF(MID(Tabla1[[#This Row],[expName]],3,100)="Alegria","Alegría",MID(Tabla1[[#This Row],[expName]],3,100)))</f>
        <v>Identidad</v>
      </c>
      <c r="R583" s="3" t="str">
        <f>+IF(Tabla1[[#This Row],[correct_ans]]="None","Frecuente","Infrecuente")</f>
        <v>Infrecuente</v>
      </c>
      <c r="S583" s="3">
        <f>+Tabla1[[#This Row],[Respuesta.corr]]*100</f>
        <v>100</v>
      </c>
      <c r="T583" s="3">
        <f>+IF(OR(Tabla1[[#This Row],[frecuente/infrecuente]]="Frecuente",Tabla1[[#This Row],[Respuesta.rt]]=""),"",Tabla1[[#This Row],[Respuesta.rt]])</f>
        <v>0.38094263710100001</v>
      </c>
      <c r="U583" s="3">
        <f>1-Tabla1[[#This Row],[Respuesta.corr]]</f>
        <v>0</v>
      </c>
      <c r="V583" s="3" t="s">
        <v>144</v>
      </c>
      <c r="W583" s="3" t="s">
        <v>146</v>
      </c>
      <c r="X583" s="3" t="str">
        <f>+LEFT(Tabla1[[#This Row],[participant]],LEN(Tabla1[[#This Row],[participant]])-1)</f>
        <v>LMR11M</v>
      </c>
    </row>
    <row r="584" spans="1:24" x14ac:dyDescent="0.55000000000000004">
      <c r="A584" t="s">
        <v>83</v>
      </c>
      <c r="B584" t="s">
        <v>94</v>
      </c>
      <c r="C584" t="s">
        <v>15</v>
      </c>
      <c r="D584">
        <v>0.8</v>
      </c>
      <c r="E584">
        <v>0</v>
      </c>
      <c r="F584">
        <v>182</v>
      </c>
      <c r="G584">
        <v>182</v>
      </c>
      <c r="H584">
        <v>182</v>
      </c>
      <c r="I584" t="s">
        <v>15</v>
      </c>
      <c r="J584">
        <v>1</v>
      </c>
      <c r="L584" t="s">
        <v>84</v>
      </c>
      <c r="M584">
        <v>59.9417124861628</v>
      </c>
      <c r="N584" t="s">
        <v>85</v>
      </c>
      <c r="O584">
        <v>1</v>
      </c>
      <c r="P584" t="s">
        <v>86</v>
      </c>
      <c r="Q584" t="str">
        <f>+PROPER(IF(MID(Tabla1[[#This Row],[expName]],3,100)="Alegria","Alegría",MID(Tabla1[[#This Row],[expName]],3,100)))</f>
        <v>Identidad</v>
      </c>
      <c r="R584" s="3" t="str">
        <f>+IF(Tabla1[[#This Row],[correct_ans]]="None","Frecuente","Infrecuente")</f>
        <v>Frecuente</v>
      </c>
      <c r="S584" s="3">
        <f>+Tabla1[[#This Row],[Respuesta.corr]]*100</f>
        <v>100</v>
      </c>
      <c r="T584" s="3" t="str">
        <f>+IF(OR(Tabla1[[#This Row],[frecuente/infrecuente]]="Frecuente",Tabla1[[#This Row],[Respuesta.rt]]=""),"",Tabla1[[#This Row],[Respuesta.rt]])</f>
        <v/>
      </c>
      <c r="U584" s="3">
        <f>1-Tabla1[[#This Row],[Respuesta.corr]]</f>
        <v>0</v>
      </c>
      <c r="V584" s="3" t="s">
        <v>144</v>
      </c>
      <c r="W584" s="3" t="s">
        <v>146</v>
      </c>
      <c r="X584" s="3" t="str">
        <f>+LEFT(Tabla1[[#This Row],[participant]],LEN(Tabla1[[#This Row],[participant]])-1)</f>
        <v>LMR11M</v>
      </c>
    </row>
    <row r="585" spans="1:24" x14ac:dyDescent="0.55000000000000004">
      <c r="A585" t="s">
        <v>83</v>
      </c>
      <c r="B585" t="s">
        <v>94</v>
      </c>
      <c r="C585" t="s">
        <v>15</v>
      </c>
      <c r="D585">
        <v>1.3</v>
      </c>
      <c r="E585">
        <v>0</v>
      </c>
      <c r="F585">
        <v>183</v>
      </c>
      <c r="G585">
        <v>183</v>
      </c>
      <c r="H585">
        <v>183</v>
      </c>
      <c r="I585" t="s">
        <v>15</v>
      </c>
      <c r="J585">
        <v>1</v>
      </c>
      <c r="L585" t="s">
        <v>84</v>
      </c>
      <c r="M585">
        <v>59.9417124861628</v>
      </c>
      <c r="N585" t="s">
        <v>85</v>
      </c>
      <c r="O585">
        <v>1</v>
      </c>
      <c r="P585" t="s">
        <v>86</v>
      </c>
      <c r="Q585" t="str">
        <f>+PROPER(IF(MID(Tabla1[[#This Row],[expName]],3,100)="Alegria","Alegría",MID(Tabla1[[#This Row],[expName]],3,100)))</f>
        <v>Identidad</v>
      </c>
      <c r="R585" s="3" t="str">
        <f>+IF(Tabla1[[#This Row],[correct_ans]]="None","Frecuente","Infrecuente")</f>
        <v>Frecuente</v>
      </c>
      <c r="S585" s="3">
        <f>+Tabla1[[#This Row],[Respuesta.corr]]*100</f>
        <v>100</v>
      </c>
      <c r="T585" s="3" t="str">
        <f>+IF(OR(Tabla1[[#This Row],[frecuente/infrecuente]]="Frecuente",Tabla1[[#This Row],[Respuesta.rt]]=""),"",Tabla1[[#This Row],[Respuesta.rt]])</f>
        <v/>
      </c>
      <c r="U585" s="3">
        <f>1-Tabla1[[#This Row],[Respuesta.corr]]</f>
        <v>0</v>
      </c>
      <c r="V585" s="3" t="s">
        <v>144</v>
      </c>
      <c r="W585" s="3" t="s">
        <v>146</v>
      </c>
      <c r="X585" s="3" t="str">
        <f>+LEFT(Tabla1[[#This Row],[participant]],LEN(Tabla1[[#This Row],[participant]])-1)</f>
        <v>LMR11M</v>
      </c>
    </row>
    <row r="586" spans="1:24" x14ac:dyDescent="0.55000000000000004">
      <c r="A586" t="s">
        <v>83</v>
      </c>
      <c r="B586" t="s">
        <v>35</v>
      </c>
      <c r="C586" t="s">
        <v>15</v>
      </c>
      <c r="D586">
        <v>1.3</v>
      </c>
      <c r="E586">
        <v>0</v>
      </c>
      <c r="F586">
        <v>184</v>
      </c>
      <c r="G586">
        <v>184</v>
      </c>
      <c r="H586">
        <v>184</v>
      </c>
      <c r="I586" t="s">
        <v>15</v>
      </c>
      <c r="J586">
        <v>1</v>
      </c>
      <c r="L586" t="s">
        <v>84</v>
      </c>
      <c r="M586">
        <v>59.9417124861628</v>
      </c>
      <c r="N586" t="s">
        <v>85</v>
      </c>
      <c r="O586">
        <v>1</v>
      </c>
      <c r="P586" t="s">
        <v>86</v>
      </c>
      <c r="Q586" t="str">
        <f>+PROPER(IF(MID(Tabla1[[#This Row],[expName]],3,100)="Alegria","Alegría",MID(Tabla1[[#This Row],[expName]],3,100)))</f>
        <v>Identidad</v>
      </c>
      <c r="R586" s="3" t="str">
        <f>+IF(Tabla1[[#This Row],[correct_ans]]="None","Frecuente","Infrecuente")</f>
        <v>Frecuente</v>
      </c>
      <c r="S586" s="3">
        <f>+Tabla1[[#This Row],[Respuesta.corr]]*100</f>
        <v>100</v>
      </c>
      <c r="T586" s="3" t="str">
        <f>+IF(OR(Tabla1[[#This Row],[frecuente/infrecuente]]="Frecuente",Tabla1[[#This Row],[Respuesta.rt]]=""),"",Tabla1[[#This Row],[Respuesta.rt]])</f>
        <v/>
      </c>
      <c r="U586" s="3">
        <f>1-Tabla1[[#This Row],[Respuesta.corr]]</f>
        <v>0</v>
      </c>
      <c r="V586" s="3" t="s">
        <v>144</v>
      </c>
      <c r="W586" s="3" t="s">
        <v>146</v>
      </c>
      <c r="X586" s="3" t="str">
        <f>+LEFT(Tabla1[[#This Row],[participant]],LEN(Tabla1[[#This Row],[participant]])-1)</f>
        <v>LMR11M</v>
      </c>
    </row>
    <row r="587" spans="1:24" x14ac:dyDescent="0.55000000000000004">
      <c r="A587" t="s">
        <v>87</v>
      </c>
      <c r="B587" t="s">
        <v>88</v>
      </c>
      <c r="C587" t="s">
        <v>21</v>
      </c>
      <c r="D587">
        <v>0.8</v>
      </c>
      <c r="E587">
        <v>0</v>
      </c>
      <c r="F587">
        <v>185</v>
      </c>
      <c r="G587">
        <v>185</v>
      </c>
      <c r="H587">
        <v>185</v>
      </c>
      <c r="I587" t="s">
        <v>21</v>
      </c>
      <c r="J587">
        <v>1</v>
      </c>
      <c r="K587">
        <v>0.370940170716</v>
      </c>
      <c r="L587" t="s">
        <v>84</v>
      </c>
      <c r="M587">
        <v>59.9417124861628</v>
      </c>
      <c r="N587" t="s">
        <v>85</v>
      </c>
      <c r="O587">
        <v>1</v>
      </c>
      <c r="P587" t="s">
        <v>86</v>
      </c>
      <c r="Q587" t="str">
        <f>+PROPER(IF(MID(Tabla1[[#This Row],[expName]],3,100)="Alegria","Alegría",MID(Tabla1[[#This Row],[expName]],3,100)))</f>
        <v>Identidad</v>
      </c>
      <c r="R587" s="3" t="str">
        <f>+IF(Tabla1[[#This Row],[correct_ans]]="None","Frecuente","Infrecuente")</f>
        <v>Infrecuente</v>
      </c>
      <c r="S587" s="3">
        <f>+Tabla1[[#This Row],[Respuesta.corr]]*100</f>
        <v>100</v>
      </c>
      <c r="T587" s="3">
        <f>+IF(OR(Tabla1[[#This Row],[frecuente/infrecuente]]="Frecuente",Tabla1[[#This Row],[Respuesta.rt]]=""),"",Tabla1[[#This Row],[Respuesta.rt]])</f>
        <v>0.370940170716</v>
      </c>
      <c r="U587" s="3">
        <f>1-Tabla1[[#This Row],[Respuesta.corr]]</f>
        <v>0</v>
      </c>
      <c r="V587" s="3" t="s">
        <v>144</v>
      </c>
      <c r="W587" s="3" t="s">
        <v>146</v>
      </c>
      <c r="X587" s="3" t="str">
        <f>+LEFT(Tabla1[[#This Row],[participant]],LEN(Tabla1[[#This Row],[participant]])-1)</f>
        <v>LMR11M</v>
      </c>
    </row>
    <row r="588" spans="1:24" x14ac:dyDescent="0.55000000000000004">
      <c r="A588" t="s">
        <v>83</v>
      </c>
      <c r="B588" t="s">
        <v>92</v>
      </c>
      <c r="C588" t="s">
        <v>15</v>
      </c>
      <c r="D588">
        <v>0.8</v>
      </c>
      <c r="E588">
        <v>0</v>
      </c>
      <c r="F588">
        <v>186</v>
      </c>
      <c r="G588">
        <v>186</v>
      </c>
      <c r="H588">
        <v>186</v>
      </c>
      <c r="I588" t="s">
        <v>15</v>
      </c>
      <c r="J588">
        <v>1</v>
      </c>
      <c r="L588" t="s">
        <v>84</v>
      </c>
      <c r="M588">
        <v>59.9417124861628</v>
      </c>
      <c r="N588" t="s">
        <v>85</v>
      </c>
      <c r="O588">
        <v>1</v>
      </c>
      <c r="P588" t="s">
        <v>86</v>
      </c>
      <c r="Q588" t="str">
        <f>+PROPER(IF(MID(Tabla1[[#This Row],[expName]],3,100)="Alegria","Alegría",MID(Tabla1[[#This Row],[expName]],3,100)))</f>
        <v>Identidad</v>
      </c>
      <c r="R588" s="3" t="str">
        <f>+IF(Tabla1[[#This Row],[correct_ans]]="None","Frecuente","Infrecuente")</f>
        <v>Frecuente</v>
      </c>
      <c r="S588" s="3">
        <f>+Tabla1[[#This Row],[Respuesta.corr]]*100</f>
        <v>100</v>
      </c>
      <c r="T588" s="3" t="str">
        <f>+IF(OR(Tabla1[[#This Row],[frecuente/infrecuente]]="Frecuente",Tabla1[[#This Row],[Respuesta.rt]]=""),"",Tabla1[[#This Row],[Respuesta.rt]])</f>
        <v/>
      </c>
      <c r="U588" s="3">
        <f>1-Tabla1[[#This Row],[Respuesta.corr]]</f>
        <v>0</v>
      </c>
      <c r="V588" s="3" t="s">
        <v>144</v>
      </c>
      <c r="W588" s="3" t="s">
        <v>146</v>
      </c>
      <c r="X588" s="3" t="str">
        <f>+LEFT(Tabla1[[#This Row],[participant]],LEN(Tabla1[[#This Row],[participant]])-1)</f>
        <v>LMR11M</v>
      </c>
    </row>
    <row r="589" spans="1:24" x14ac:dyDescent="0.55000000000000004">
      <c r="A589" t="s">
        <v>83</v>
      </c>
      <c r="B589" t="s">
        <v>35</v>
      </c>
      <c r="C589" t="s">
        <v>15</v>
      </c>
      <c r="D589">
        <v>0.8</v>
      </c>
      <c r="E589">
        <v>0</v>
      </c>
      <c r="F589">
        <v>187</v>
      </c>
      <c r="G589">
        <v>187</v>
      </c>
      <c r="H589">
        <v>187</v>
      </c>
      <c r="I589" t="s">
        <v>15</v>
      </c>
      <c r="J589">
        <v>1</v>
      </c>
      <c r="L589" t="s">
        <v>84</v>
      </c>
      <c r="M589">
        <v>59.9417124861628</v>
      </c>
      <c r="N589" t="s">
        <v>85</v>
      </c>
      <c r="O589">
        <v>1</v>
      </c>
      <c r="P589" t="s">
        <v>86</v>
      </c>
      <c r="Q589" t="str">
        <f>+PROPER(IF(MID(Tabla1[[#This Row],[expName]],3,100)="Alegria","Alegría",MID(Tabla1[[#This Row],[expName]],3,100)))</f>
        <v>Identidad</v>
      </c>
      <c r="R589" s="3" t="str">
        <f>+IF(Tabla1[[#This Row],[correct_ans]]="None","Frecuente","Infrecuente")</f>
        <v>Frecuente</v>
      </c>
      <c r="S589" s="3">
        <f>+Tabla1[[#This Row],[Respuesta.corr]]*100</f>
        <v>100</v>
      </c>
      <c r="T589" s="3" t="str">
        <f>+IF(OR(Tabla1[[#This Row],[frecuente/infrecuente]]="Frecuente",Tabla1[[#This Row],[Respuesta.rt]]=""),"",Tabla1[[#This Row],[Respuesta.rt]])</f>
        <v/>
      </c>
      <c r="U589" s="3">
        <f>1-Tabla1[[#This Row],[Respuesta.corr]]</f>
        <v>0</v>
      </c>
      <c r="V589" s="3" t="s">
        <v>144</v>
      </c>
      <c r="W589" s="3" t="s">
        <v>146</v>
      </c>
      <c r="X589" s="3" t="str">
        <f>+LEFT(Tabla1[[#This Row],[participant]],LEN(Tabla1[[#This Row],[participant]])-1)</f>
        <v>LMR11M</v>
      </c>
    </row>
    <row r="590" spans="1:24" x14ac:dyDescent="0.55000000000000004">
      <c r="A590" t="s">
        <v>87</v>
      </c>
      <c r="B590" t="s">
        <v>88</v>
      </c>
      <c r="C590" t="s">
        <v>21</v>
      </c>
      <c r="D590">
        <v>1.3</v>
      </c>
      <c r="E590">
        <v>0</v>
      </c>
      <c r="F590">
        <v>188</v>
      </c>
      <c r="G590">
        <v>188</v>
      </c>
      <c r="H590">
        <v>188</v>
      </c>
      <c r="I590" t="s">
        <v>21</v>
      </c>
      <c r="J590">
        <v>1</v>
      </c>
      <c r="K590">
        <v>0.457365110982</v>
      </c>
      <c r="L590" t="s">
        <v>84</v>
      </c>
      <c r="M590">
        <v>59.9417124861628</v>
      </c>
      <c r="N590" t="s">
        <v>85</v>
      </c>
      <c r="O590">
        <v>1</v>
      </c>
      <c r="P590" t="s">
        <v>86</v>
      </c>
      <c r="Q590" t="str">
        <f>+PROPER(IF(MID(Tabla1[[#This Row],[expName]],3,100)="Alegria","Alegría",MID(Tabla1[[#This Row],[expName]],3,100)))</f>
        <v>Identidad</v>
      </c>
      <c r="R590" s="3" t="str">
        <f>+IF(Tabla1[[#This Row],[correct_ans]]="None","Frecuente","Infrecuente")</f>
        <v>Infrecuente</v>
      </c>
      <c r="S590" s="3">
        <f>+Tabla1[[#This Row],[Respuesta.corr]]*100</f>
        <v>100</v>
      </c>
      <c r="T590" s="3">
        <f>+IF(OR(Tabla1[[#This Row],[frecuente/infrecuente]]="Frecuente",Tabla1[[#This Row],[Respuesta.rt]]=""),"",Tabla1[[#This Row],[Respuesta.rt]])</f>
        <v>0.457365110982</v>
      </c>
      <c r="U590" s="3">
        <f>1-Tabla1[[#This Row],[Respuesta.corr]]</f>
        <v>0</v>
      </c>
      <c r="V590" s="3" t="s">
        <v>144</v>
      </c>
      <c r="W590" s="3" t="s">
        <v>146</v>
      </c>
      <c r="X590" s="3" t="str">
        <f>+LEFT(Tabla1[[#This Row],[participant]],LEN(Tabla1[[#This Row],[participant]])-1)</f>
        <v>LMR11M</v>
      </c>
    </row>
    <row r="591" spans="1:24" x14ac:dyDescent="0.55000000000000004">
      <c r="A591" t="s">
        <v>83</v>
      </c>
      <c r="B591" t="s">
        <v>22</v>
      </c>
      <c r="C591" t="s">
        <v>15</v>
      </c>
      <c r="D591">
        <v>1.3</v>
      </c>
      <c r="E591">
        <v>0</v>
      </c>
      <c r="F591">
        <v>189</v>
      </c>
      <c r="G591">
        <v>189</v>
      </c>
      <c r="H591">
        <v>189</v>
      </c>
      <c r="I591" t="s">
        <v>15</v>
      </c>
      <c r="J591">
        <v>1</v>
      </c>
      <c r="L591" t="s">
        <v>84</v>
      </c>
      <c r="M591">
        <v>59.9417124861628</v>
      </c>
      <c r="N591" t="s">
        <v>85</v>
      </c>
      <c r="O591">
        <v>1</v>
      </c>
      <c r="P591" t="s">
        <v>86</v>
      </c>
      <c r="Q591" t="str">
        <f>+PROPER(IF(MID(Tabla1[[#This Row],[expName]],3,100)="Alegria","Alegría",MID(Tabla1[[#This Row],[expName]],3,100)))</f>
        <v>Identidad</v>
      </c>
      <c r="R591" s="3" t="str">
        <f>+IF(Tabla1[[#This Row],[correct_ans]]="None","Frecuente","Infrecuente")</f>
        <v>Frecuente</v>
      </c>
      <c r="S591" s="3">
        <f>+Tabla1[[#This Row],[Respuesta.corr]]*100</f>
        <v>100</v>
      </c>
      <c r="T591" s="3" t="str">
        <f>+IF(OR(Tabla1[[#This Row],[frecuente/infrecuente]]="Frecuente",Tabla1[[#This Row],[Respuesta.rt]]=""),"",Tabla1[[#This Row],[Respuesta.rt]])</f>
        <v/>
      </c>
      <c r="U591" s="3">
        <f>1-Tabla1[[#This Row],[Respuesta.corr]]</f>
        <v>0</v>
      </c>
      <c r="V591" s="3" t="s">
        <v>144</v>
      </c>
      <c r="W591" s="3" t="s">
        <v>146</v>
      </c>
      <c r="X591" s="3" t="str">
        <f>+LEFT(Tabla1[[#This Row],[participant]],LEN(Tabla1[[#This Row],[participant]])-1)</f>
        <v>LMR11M</v>
      </c>
    </row>
    <row r="592" spans="1:24" x14ac:dyDescent="0.55000000000000004">
      <c r="A592" t="s">
        <v>83</v>
      </c>
      <c r="B592" t="s">
        <v>77</v>
      </c>
      <c r="C592" t="s">
        <v>15</v>
      </c>
      <c r="D592">
        <v>0.8</v>
      </c>
      <c r="E592">
        <v>0</v>
      </c>
      <c r="F592">
        <v>190</v>
      </c>
      <c r="G592">
        <v>190</v>
      </c>
      <c r="H592">
        <v>190</v>
      </c>
      <c r="I592" t="s">
        <v>15</v>
      </c>
      <c r="J592">
        <v>1</v>
      </c>
      <c r="L592" t="s">
        <v>84</v>
      </c>
      <c r="M592">
        <v>59.9417124861628</v>
      </c>
      <c r="N592" t="s">
        <v>85</v>
      </c>
      <c r="O592">
        <v>1</v>
      </c>
      <c r="P592" t="s">
        <v>86</v>
      </c>
      <c r="Q592" t="str">
        <f>+PROPER(IF(MID(Tabla1[[#This Row],[expName]],3,100)="Alegria","Alegría",MID(Tabla1[[#This Row],[expName]],3,100)))</f>
        <v>Identidad</v>
      </c>
      <c r="R592" s="3" t="str">
        <f>+IF(Tabla1[[#This Row],[correct_ans]]="None","Frecuente","Infrecuente")</f>
        <v>Frecuente</v>
      </c>
      <c r="S592" s="3">
        <f>+Tabla1[[#This Row],[Respuesta.corr]]*100</f>
        <v>100</v>
      </c>
      <c r="T592" s="3" t="str">
        <f>+IF(OR(Tabla1[[#This Row],[frecuente/infrecuente]]="Frecuente",Tabla1[[#This Row],[Respuesta.rt]]=""),"",Tabla1[[#This Row],[Respuesta.rt]])</f>
        <v/>
      </c>
      <c r="U592" s="3">
        <f>1-Tabla1[[#This Row],[Respuesta.corr]]</f>
        <v>0</v>
      </c>
      <c r="V592" s="3" t="s">
        <v>144</v>
      </c>
      <c r="W592" s="3" t="s">
        <v>146</v>
      </c>
      <c r="X592" s="3" t="str">
        <f>+LEFT(Tabla1[[#This Row],[participant]],LEN(Tabla1[[#This Row],[participant]])-1)</f>
        <v>LMR11M</v>
      </c>
    </row>
    <row r="593" spans="1:24" x14ac:dyDescent="0.55000000000000004">
      <c r="A593" t="s">
        <v>87</v>
      </c>
      <c r="B593" t="s">
        <v>88</v>
      </c>
      <c r="C593" t="s">
        <v>21</v>
      </c>
      <c r="D593">
        <v>0.8</v>
      </c>
      <c r="E593">
        <v>0</v>
      </c>
      <c r="F593">
        <v>191</v>
      </c>
      <c r="G593">
        <v>191</v>
      </c>
      <c r="H593">
        <v>191</v>
      </c>
      <c r="I593" t="s">
        <v>21</v>
      </c>
      <c r="J593">
        <v>1</v>
      </c>
      <c r="K593">
        <v>0.47176540503300002</v>
      </c>
      <c r="L593" t="s">
        <v>84</v>
      </c>
      <c r="M593">
        <v>59.9417124861628</v>
      </c>
      <c r="N593" t="s">
        <v>85</v>
      </c>
      <c r="O593">
        <v>1</v>
      </c>
      <c r="P593" t="s">
        <v>86</v>
      </c>
      <c r="Q593" t="str">
        <f>+PROPER(IF(MID(Tabla1[[#This Row],[expName]],3,100)="Alegria","Alegría",MID(Tabla1[[#This Row],[expName]],3,100)))</f>
        <v>Identidad</v>
      </c>
      <c r="R593" s="3" t="str">
        <f>+IF(Tabla1[[#This Row],[correct_ans]]="None","Frecuente","Infrecuente")</f>
        <v>Infrecuente</v>
      </c>
      <c r="S593" s="3">
        <f>+Tabla1[[#This Row],[Respuesta.corr]]*100</f>
        <v>100</v>
      </c>
      <c r="T593" s="3">
        <f>+IF(OR(Tabla1[[#This Row],[frecuente/infrecuente]]="Frecuente",Tabla1[[#This Row],[Respuesta.rt]]=""),"",Tabla1[[#This Row],[Respuesta.rt]])</f>
        <v>0.47176540503300002</v>
      </c>
      <c r="U593" s="3">
        <f>1-Tabla1[[#This Row],[Respuesta.corr]]</f>
        <v>0</v>
      </c>
      <c r="V593" s="3" t="s">
        <v>144</v>
      </c>
      <c r="W593" s="3" t="s">
        <v>146</v>
      </c>
      <c r="X593" s="3" t="str">
        <f>+LEFT(Tabla1[[#This Row],[participant]],LEN(Tabla1[[#This Row],[participant]])-1)</f>
        <v>LMR11M</v>
      </c>
    </row>
    <row r="594" spans="1:24" x14ac:dyDescent="0.55000000000000004">
      <c r="A594" t="s">
        <v>83</v>
      </c>
      <c r="B594" t="s">
        <v>70</v>
      </c>
      <c r="C594" t="s">
        <v>15</v>
      </c>
      <c r="D594">
        <v>1.3</v>
      </c>
      <c r="E594">
        <v>0</v>
      </c>
      <c r="F594">
        <v>192</v>
      </c>
      <c r="G594">
        <v>192</v>
      </c>
      <c r="H594">
        <v>192</v>
      </c>
      <c r="I594" t="s">
        <v>15</v>
      </c>
      <c r="J594">
        <v>1</v>
      </c>
      <c r="L594" t="s">
        <v>84</v>
      </c>
      <c r="M594">
        <v>59.9417124861628</v>
      </c>
      <c r="N594" t="s">
        <v>85</v>
      </c>
      <c r="O594">
        <v>1</v>
      </c>
      <c r="P594" t="s">
        <v>86</v>
      </c>
      <c r="Q594" t="str">
        <f>+PROPER(IF(MID(Tabla1[[#This Row],[expName]],3,100)="Alegria","Alegría",MID(Tabla1[[#This Row],[expName]],3,100)))</f>
        <v>Identidad</v>
      </c>
      <c r="R594" s="3" t="str">
        <f>+IF(Tabla1[[#This Row],[correct_ans]]="None","Frecuente","Infrecuente")</f>
        <v>Frecuente</v>
      </c>
      <c r="S594" s="3">
        <f>+Tabla1[[#This Row],[Respuesta.corr]]*100</f>
        <v>100</v>
      </c>
      <c r="T594" s="3" t="str">
        <f>+IF(OR(Tabla1[[#This Row],[frecuente/infrecuente]]="Frecuente",Tabla1[[#This Row],[Respuesta.rt]]=""),"",Tabla1[[#This Row],[Respuesta.rt]])</f>
        <v/>
      </c>
      <c r="U594" s="3">
        <f>1-Tabla1[[#This Row],[Respuesta.corr]]</f>
        <v>0</v>
      </c>
      <c r="V594" s="3" t="s">
        <v>144</v>
      </c>
      <c r="W594" s="3" t="s">
        <v>146</v>
      </c>
      <c r="X594" s="3" t="str">
        <f>+LEFT(Tabla1[[#This Row],[participant]],LEN(Tabla1[[#This Row],[participant]])-1)</f>
        <v>LMR11M</v>
      </c>
    </row>
    <row r="595" spans="1:24" x14ac:dyDescent="0.55000000000000004">
      <c r="A595" t="s">
        <v>83</v>
      </c>
      <c r="B595" t="s">
        <v>89</v>
      </c>
      <c r="C595" t="s">
        <v>15</v>
      </c>
      <c r="D595">
        <v>1.3</v>
      </c>
      <c r="E595">
        <v>0</v>
      </c>
      <c r="F595">
        <v>193</v>
      </c>
      <c r="G595">
        <v>193</v>
      </c>
      <c r="H595">
        <v>193</v>
      </c>
      <c r="I595" t="s">
        <v>15</v>
      </c>
      <c r="J595">
        <v>1</v>
      </c>
      <c r="L595" t="s">
        <v>84</v>
      </c>
      <c r="M595">
        <v>59.9417124861628</v>
      </c>
      <c r="N595" t="s">
        <v>85</v>
      </c>
      <c r="O595">
        <v>1</v>
      </c>
      <c r="P595" t="s">
        <v>86</v>
      </c>
      <c r="Q595" t="str">
        <f>+PROPER(IF(MID(Tabla1[[#This Row],[expName]],3,100)="Alegria","Alegría",MID(Tabla1[[#This Row],[expName]],3,100)))</f>
        <v>Identidad</v>
      </c>
      <c r="R595" s="3" t="str">
        <f>+IF(Tabla1[[#This Row],[correct_ans]]="None","Frecuente","Infrecuente")</f>
        <v>Frecuente</v>
      </c>
      <c r="S595" s="3">
        <f>+Tabla1[[#This Row],[Respuesta.corr]]*100</f>
        <v>100</v>
      </c>
      <c r="T595" s="3" t="str">
        <f>+IF(OR(Tabla1[[#This Row],[frecuente/infrecuente]]="Frecuente",Tabla1[[#This Row],[Respuesta.rt]]=""),"",Tabla1[[#This Row],[Respuesta.rt]])</f>
        <v/>
      </c>
      <c r="U595" s="3">
        <f>1-Tabla1[[#This Row],[Respuesta.corr]]</f>
        <v>0</v>
      </c>
      <c r="V595" s="3" t="s">
        <v>144</v>
      </c>
      <c r="W595" s="3" t="s">
        <v>146</v>
      </c>
      <c r="X595" s="3" t="str">
        <f>+LEFT(Tabla1[[#This Row],[participant]],LEN(Tabla1[[#This Row],[participant]])-1)</f>
        <v>LMR11M</v>
      </c>
    </row>
    <row r="596" spans="1:24" x14ac:dyDescent="0.55000000000000004">
      <c r="A596" t="s">
        <v>83</v>
      </c>
      <c r="B596" t="s">
        <v>92</v>
      </c>
      <c r="C596" t="s">
        <v>15</v>
      </c>
      <c r="D596">
        <v>1.3</v>
      </c>
      <c r="E596">
        <v>0</v>
      </c>
      <c r="F596">
        <v>194</v>
      </c>
      <c r="G596">
        <v>194</v>
      </c>
      <c r="H596">
        <v>194</v>
      </c>
      <c r="I596" t="s">
        <v>15</v>
      </c>
      <c r="J596">
        <v>1</v>
      </c>
      <c r="L596" t="s">
        <v>84</v>
      </c>
      <c r="M596">
        <v>59.9417124861628</v>
      </c>
      <c r="N596" t="s">
        <v>85</v>
      </c>
      <c r="O596">
        <v>1</v>
      </c>
      <c r="P596" t="s">
        <v>86</v>
      </c>
      <c r="Q596" t="str">
        <f>+PROPER(IF(MID(Tabla1[[#This Row],[expName]],3,100)="Alegria","Alegría",MID(Tabla1[[#This Row],[expName]],3,100)))</f>
        <v>Identidad</v>
      </c>
      <c r="R596" s="3" t="str">
        <f>+IF(Tabla1[[#This Row],[correct_ans]]="None","Frecuente","Infrecuente")</f>
        <v>Frecuente</v>
      </c>
      <c r="S596" s="3">
        <f>+Tabla1[[#This Row],[Respuesta.corr]]*100</f>
        <v>100</v>
      </c>
      <c r="T596" s="3" t="str">
        <f>+IF(OR(Tabla1[[#This Row],[frecuente/infrecuente]]="Frecuente",Tabla1[[#This Row],[Respuesta.rt]]=""),"",Tabla1[[#This Row],[Respuesta.rt]])</f>
        <v/>
      </c>
      <c r="U596" s="3">
        <f>1-Tabla1[[#This Row],[Respuesta.corr]]</f>
        <v>0</v>
      </c>
      <c r="V596" s="3" t="s">
        <v>144</v>
      </c>
      <c r="W596" s="3" t="s">
        <v>146</v>
      </c>
      <c r="X596" s="3" t="str">
        <f>+LEFT(Tabla1[[#This Row],[participant]],LEN(Tabla1[[#This Row],[participant]])-1)</f>
        <v>LMR11M</v>
      </c>
    </row>
    <row r="597" spans="1:24" x14ac:dyDescent="0.55000000000000004">
      <c r="A597" t="s">
        <v>83</v>
      </c>
      <c r="B597" t="s">
        <v>30</v>
      </c>
      <c r="C597" t="s">
        <v>15</v>
      </c>
      <c r="D597">
        <v>1.3</v>
      </c>
      <c r="E597">
        <v>0</v>
      </c>
      <c r="F597">
        <v>195</v>
      </c>
      <c r="G597">
        <v>195</v>
      </c>
      <c r="H597">
        <v>195</v>
      </c>
      <c r="I597" t="s">
        <v>15</v>
      </c>
      <c r="J597">
        <v>1</v>
      </c>
      <c r="L597" t="s">
        <v>84</v>
      </c>
      <c r="M597">
        <v>59.9417124861628</v>
      </c>
      <c r="N597" t="s">
        <v>85</v>
      </c>
      <c r="O597">
        <v>1</v>
      </c>
      <c r="P597" t="s">
        <v>86</v>
      </c>
      <c r="Q597" t="str">
        <f>+PROPER(IF(MID(Tabla1[[#This Row],[expName]],3,100)="Alegria","Alegría",MID(Tabla1[[#This Row],[expName]],3,100)))</f>
        <v>Identidad</v>
      </c>
      <c r="R597" s="3" t="str">
        <f>+IF(Tabla1[[#This Row],[correct_ans]]="None","Frecuente","Infrecuente")</f>
        <v>Frecuente</v>
      </c>
      <c r="S597" s="3">
        <f>+Tabla1[[#This Row],[Respuesta.corr]]*100</f>
        <v>100</v>
      </c>
      <c r="T597" s="3" t="str">
        <f>+IF(OR(Tabla1[[#This Row],[frecuente/infrecuente]]="Frecuente",Tabla1[[#This Row],[Respuesta.rt]]=""),"",Tabla1[[#This Row],[Respuesta.rt]])</f>
        <v/>
      </c>
      <c r="U597" s="3">
        <f>1-Tabla1[[#This Row],[Respuesta.corr]]</f>
        <v>0</v>
      </c>
      <c r="V597" s="3" t="s">
        <v>144</v>
      </c>
      <c r="W597" s="3" t="s">
        <v>146</v>
      </c>
      <c r="X597" s="3" t="str">
        <f>+LEFT(Tabla1[[#This Row],[participant]],LEN(Tabla1[[#This Row],[participant]])-1)</f>
        <v>LMR11M</v>
      </c>
    </row>
    <row r="598" spans="1:24" x14ac:dyDescent="0.55000000000000004">
      <c r="A598" t="s">
        <v>83</v>
      </c>
      <c r="B598" t="s">
        <v>36</v>
      </c>
      <c r="C598" t="s">
        <v>15</v>
      </c>
      <c r="D598">
        <v>1.3</v>
      </c>
      <c r="E598">
        <v>0</v>
      </c>
      <c r="F598">
        <v>196</v>
      </c>
      <c r="G598">
        <v>196</v>
      </c>
      <c r="H598">
        <v>196</v>
      </c>
      <c r="I598" t="s">
        <v>15</v>
      </c>
      <c r="J598">
        <v>1</v>
      </c>
      <c r="L598" t="s">
        <v>84</v>
      </c>
      <c r="M598">
        <v>59.9417124861628</v>
      </c>
      <c r="N598" t="s">
        <v>85</v>
      </c>
      <c r="O598">
        <v>1</v>
      </c>
      <c r="P598" t="s">
        <v>86</v>
      </c>
      <c r="Q598" t="str">
        <f>+PROPER(IF(MID(Tabla1[[#This Row],[expName]],3,100)="Alegria","Alegría",MID(Tabla1[[#This Row],[expName]],3,100)))</f>
        <v>Identidad</v>
      </c>
      <c r="R598" s="3" t="str">
        <f>+IF(Tabla1[[#This Row],[correct_ans]]="None","Frecuente","Infrecuente")</f>
        <v>Frecuente</v>
      </c>
      <c r="S598" s="3">
        <f>+Tabla1[[#This Row],[Respuesta.corr]]*100</f>
        <v>100</v>
      </c>
      <c r="T598" s="3" t="str">
        <f>+IF(OR(Tabla1[[#This Row],[frecuente/infrecuente]]="Frecuente",Tabla1[[#This Row],[Respuesta.rt]]=""),"",Tabla1[[#This Row],[Respuesta.rt]])</f>
        <v/>
      </c>
      <c r="U598" s="3">
        <f>1-Tabla1[[#This Row],[Respuesta.corr]]</f>
        <v>0</v>
      </c>
      <c r="V598" s="3" t="s">
        <v>144</v>
      </c>
      <c r="W598" s="3" t="s">
        <v>146</v>
      </c>
      <c r="X598" s="3" t="str">
        <f>+LEFT(Tabla1[[#This Row],[participant]],LEN(Tabla1[[#This Row],[participant]])-1)</f>
        <v>LMR11M</v>
      </c>
    </row>
    <row r="599" spans="1:24" x14ac:dyDescent="0.55000000000000004">
      <c r="A599" t="s">
        <v>87</v>
      </c>
      <c r="B599" t="s">
        <v>88</v>
      </c>
      <c r="C599" t="s">
        <v>21</v>
      </c>
      <c r="D599">
        <v>0.8</v>
      </c>
      <c r="E599">
        <v>0</v>
      </c>
      <c r="F599">
        <v>197</v>
      </c>
      <c r="G599">
        <v>197</v>
      </c>
      <c r="H599">
        <v>197</v>
      </c>
      <c r="I599" t="s">
        <v>21</v>
      </c>
      <c r="J599">
        <v>1</v>
      </c>
      <c r="K599">
        <v>0.34728963952500003</v>
      </c>
      <c r="L599" t="s">
        <v>84</v>
      </c>
      <c r="M599">
        <v>59.9417124861628</v>
      </c>
      <c r="N599" t="s">
        <v>85</v>
      </c>
      <c r="O599">
        <v>1</v>
      </c>
      <c r="P599" t="s">
        <v>86</v>
      </c>
      <c r="Q599" t="str">
        <f>+PROPER(IF(MID(Tabla1[[#This Row],[expName]],3,100)="Alegria","Alegría",MID(Tabla1[[#This Row],[expName]],3,100)))</f>
        <v>Identidad</v>
      </c>
      <c r="R599" s="3" t="str">
        <f>+IF(Tabla1[[#This Row],[correct_ans]]="None","Frecuente","Infrecuente")</f>
        <v>Infrecuente</v>
      </c>
      <c r="S599" s="3">
        <f>+Tabla1[[#This Row],[Respuesta.corr]]*100</f>
        <v>100</v>
      </c>
      <c r="T599" s="3">
        <f>+IF(OR(Tabla1[[#This Row],[frecuente/infrecuente]]="Frecuente",Tabla1[[#This Row],[Respuesta.rt]]=""),"",Tabla1[[#This Row],[Respuesta.rt]])</f>
        <v>0.34728963952500003</v>
      </c>
      <c r="U599" s="3">
        <f>1-Tabla1[[#This Row],[Respuesta.corr]]</f>
        <v>0</v>
      </c>
      <c r="V599" s="3" t="s">
        <v>144</v>
      </c>
      <c r="W599" s="3" t="s">
        <v>146</v>
      </c>
      <c r="X599" s="3" t="str">
        <f>+LEFT(Tabla1[[#This Row],[participant]],LEN(Tabla1[[#This Row],[participant]])-1)</f>
        <v>LMR11M</v>
      </c>
    </row>
    <row r="600" spans="1:24" x14ac:dyDescent="0.55000000000000004">
      <c r="A600" t="s">
        <v>83</v>
      </c>
      <c r="B600" t="s">
        <v>91</v>
      </c>
      <c r="C600" t="s">
        <v>15</v>
      </c>
      <c r="D600">
        <v>1.3</v>
      </c>
      <c r="E600">
        <v>0</v>
      </c>
      <c r="F600">
        <v>198</v>
      </c>
      <c r="G600">
        <v>198</v>
      </c>
      <c r="H600">
        <v>198</v>
      </c>
      <c r="I600" t="s">
        <v>15</v>
      </c>
      <c r="J600">
        <v>1</v>
      </c>
      <c r="L600" t="s">
        <v>84</v>
      </c>
      <c r="M600">
        <v>59.9417124861628</v>
      </c>
      <c r="N600" t="s">
        <v>85</v>
      </c>
      <c r="O600">
        <v>1</v>
      </c>
      <c r="P600" t="s">
        <v>86</v>
      </c>
      <c r="Q600" t="str">
        <f>+PROPER(IF(MID(Tabla1[[#This Row],[expName]],3,100)="Alegria","Alegría",MID(Tabla1[[#This Row],[expName]],3,100)))</f>
        <v>Identidad</v>
      </c>
      <c r="R600" s="3" t="str">
        <f>+IF(Tabla1[[#This Row],[correct_ans]]="None","Frecuente","Infrecuente")</f>
        <v>Frecuente</v>
      </c>
      <c r="S600" s="3">
        <f>+Tabla1[[#This Row],[Respuesta.corr]]*100</f>
        <v>100</v>
      </c>
      <c r="T600" s="3" t="str">
        <f>+IF(OR(Tabla1[[#This Row],[frecuente/infrecuente]]="Frecuente",Tabla1[[#This Row],[Respuesta.rt]]=""),"",Tabla1[[#This Row],[Respuesta.rt]])</f>
        <v/>
      </c>
      <c r="U600" s="3">
        <f>1-Tabla1[[#This Row],[Respuesta.corr]]</f>
        <v>0</v>
      </c>
      <c r="V600" s="3" t="s">
        <v>144</v>
      </c>
      <c r="W600" s="3" t="s">
        <v>146</v>
      </c>
      <c r="X600" s="3" t="str">
        <f>+LEFT(Tabla1[[#This Row],[participant]],LEN(Tabla1[[#This Row],[participant]])-1)</f>
        <v>LMR11M</v>
      </c>
    </row>
    <row r="601" spans="1:24" x14ac:dyDescent="0.55000000000000004">
      <c r="A601" t="s">
        <v>87</v>
      </c>
      <c r="B601" t="s">
        <v>88</v>
      </c>
      <c r="C601" t="s">
        <v>21</v>
      </c>
      <c r="D601">
        <v>0.8</v>
      </c>
      <c r="E601">
        <v>0</v>
      </c>
      <c r="F601">
        <v>199</v>
      </c>
      <c r="G601">
        <v>199</v>
      </c>
      <c r="H601">
        <v>199</v>
      </c>
      <c r="I601" t="s">
        <v>21</v>
      </c>
      <c r="J601">
        <v>1</v>
      </c>
      <c r="K601">
        <v>0.43861863948399998</v>
      </c>
      <c r="L601" t="s">
        <v>84</v>
      </c>
      <c r="M601">
        <v>59.9417124861628</v>
      </c>
      <c r="N601" t="s">
        <v>85</v>
      </c>
      <c r="O601">
        <v>1</v>
      </c>
      <c r="P601" t="s">
        <v>86</v>
      </c>
      <c r="Q601" t="str">
        <f>+PROPER(IF(MID(Tabla1[[#This Row],[expName]],3,100)="Alegria","Alegría",MID(Tabla1[[#This Row],[expName]],3,100)))</f>
        <v>Identidad</v>
      </c>
      <c r="R601" s="3" t="str">
        <f>+IF(Tabla1[[#This Row],[correct_ans]]="None","Frecuente","Infrecuente")</f>
        <v>Infrecuente</v>
      </c>
      <c r="S601" s="3">
        <f>+Tabla1[[#This Row],[Respuesta.corr]]*100</f>
        <v>100</v>
      </c>
      <c r="T601" s="3">
        <f>+IF(OR(Tabla1[[#This Row],[frecuente/infrecuente]]="Frecuente",Tabla1[[#This Row],[Respuesta.rt]]=""),"",Tabla1[[#This Row],[Respuesta.rt]])</f>
        <v>0.43861863948399998</v>
      </c>
      <c r="U601" s="3">
        <f>1-Tabla1[[#This Row],[Respuesta.corr]]</f>
        <v>0</v>
      </c>
      <c r="V601" s="3" t="s">
        <v>144</v>
      </c>
      <c r="W601" s="3" t="s">
        <v>146</v>
      </c>
      <c r="X601" s="3" t="str">
        <f>+LEFT(Tabla1[[#This Row],[participant]],LEN(Tabla1[[#This Row],[participant]])-1)</f>
        <v>LMR11M</v>
      </c>
    </row>
    <row r="602" spans="1:24" x14ac:dyDescent="0.55000000000000004">
      <c r="A602" t="s">
        <v>95</v>
      </c>
      <c r="B602" t="s">
        <v>29</v>
      </c>
      <c r="C602" t="s">
        <v>15</v>
      </c>
      <c r="D602">
        <v>0.8</v>
      </c>
      <c r="E602">
        <v>0</v>
      </c>
      <c r="F602">
        <v>0</v>
      </c>
      <c r="G602">
        <v>0</v>
      </c>
      <c r="H602">
        <v>0</v>
      </c>
      <c r="I602" t="s">
        <v>15</v>
      </c>
      <c r="J602">
        <v>1</v>
      </c>
      <c r="L602" t="s">
        <v>96</v>
      </c>
      <c r="M602">
        <v>60.018062961364201</v>
      </c>
      <c r="N602" t="s">
        <v>97</v>
      </c>
      <c r="O602">
        <v>1</v>
      </c>
      <c r="P602" t="s">
        <v>98</v>
      </c>
      <c r="Q602" t="str">
        <f>+PROPER(IF(MID(Tabla1[[#This Row],[expName]],3,100)="Alegria","Alegría",MID(Tabla1[[#This Row],[expName]],3,100)))</f>
        <v>Enojo</v>
      </c>
      <c r="R602" s="3" t="str">
        <f>+IF(Tabla1[[#This Row],[correct_ans]]="None","Frecuente","Infrecuente")</f>
        <v>Frecuente</v>
      </c>
      <c r="S602" s="3">
        <f>+Tabla1[[#This Row],[Respuesta.corr]]*100</f>
        <v>100</v>
      </c>
      <c r="T602" s="3" t="str">
        <f>+IF(OR(Tabla1[[#This Row],[frecuente/infrecuente]]="Frecuente",Tabla1[[#This Row],[Respuesta.rt]]=""),"",Tabla1[[#This Row],[Respuesta.rt]])</f>
        <v/>
      </c>
      <c r="U602" s="3">
        <f>1-Tabla1[[#This Row],[Respuesta.corr]]</f>
        <v>0</v>
      </c>
      <c r="V602" s="3" t="s">
        <v>144</v>
      </c>
      <c r="W602" s="3" t="s">
        <v>146</v>
      </c>
      <c r="X602" s="3" t="str">
        <f>+LEFT(Tabla1[[#This Row],[participant]],LEN(Tabla1[[#This Row],[participant]])-1)</f>
        <v>LMR11M</v>
      </c>
    </row>
    <row r="603" spans="1:24" x14ac:dyDescent="0.55000000000000004">
      <c r="A603" t="s">
        <v>95</v>
      </c>
      <c r="B603" t="s">
        <v>99</v>
      </c>
      <c r="C603" t="s">
        <v>15</v>
      </c>
      <c r="D603">
        <v>0.8</v>
      </c>
      <c r="E603">
        <v>0</v>
      </c>
      <c r="F603">
        <v>1</v>
      </c>
      <c r="G603">
        <v>1</v>
      </c>
      <c r="H603">
        <v>1</v>
      </c>
      <c r="I603" t="s">
        <v>15</v>
      </c>
      <c r="J603">
        <v>1</v>
      </c>
      <c r="L603" t="s">
        <v>96</v>
      </c>
      <c r="M603">
        <v>60.018062961364201</v>
      </c>
      <c r="N603" t="s">
        <v>97</v>
      </c>
      <c r="O603">
        <v>1</v>
      </c>
      <c r="P603" t="s">
        <v>98</v>
      </c>
      <c r="Q603" t="str">
        <f>+PROPER(IF(MID(Tabla1[[#This Row],[expName]],3,100)="Alegria","Alegría",MID(Tabla1[[#This Row],[expName]],3,100)))</f>
        <v>Enojo</v>
      </c>
      <c r="R603" s="3" t="str">
        <f>+IF(Tabla1[[#This Row],[correct_ans]]="None","Frecuente","Infrecuente")</f>
        <v>Frecuente</v>
      </c>
      <c r="S603" s="3">
        <f>+Tabla1[[#This Row],[Respuesta.corr]]*100</f>
        <v>100</v>
      </c>
      <c r="T603" s="3" t="str">
        <f>+IF(OR(Tabla1[[#This Row],[frecuente/infrecuente]]="Frecuente",Tabla1[[#This Row],[Respuesta.rt]]=""),"",Tabla1[[#This Row],[Respuesta.rt]])</f>
        <v/>
      </c>
      <c r="U603" s="3">
        <f>1-Tabla1[[#This Row],[Respuesta.corr]]</f>
        <v>0</v>
      </c>
      <c r="V603" s="3" t="s">
        <v>144</v>
      </c>
      <c r="W603" s="3" t="s">
        <v>146</v>
      </c>
      <c r="X603" s="3" t="str">
        <f>+LEFT(Tabla1[[#This Row],[participant]],LEN(Tabla1[[#This Row],[participant]])-1)</f>
        <v>LMR11M</v>
      </c>
    </row>
    <row r="604" spans="1:24" x14ac:dyDescent="0.55000000000000004">
      <c r="A604" t="s">
        <v>100</v>
      </c>
      <c r="B604" t="s">
        <v>101</v>
      </c>
      <c r="C604" t="s">
        <v>21</v>
      </c>
      <c r="D604">
        <v>1.3</v>
      </c>
      <c r="E604">
        <v>0</v>
      </c>
      <c r="F604">
        <v>2</v>
      </c>
      <c r="G604">
        <v>2</v>
      </c>
      <c r="H604">
        <v>2</v>
      </c>
      <c r="I604" t="s">
        <v>21</v>
      </c>
      <c r="J604">
        <v>1</v>
      </c>
      <c r="K604">
        <v>0.57289788778899997</v>
      </c>
      <c r="L604" t="s">
        <v>96</v>
      </c>
      <c r="M604">
        <v>60.018062961364201</v>
      </c>
      <c r="N604" t="s">
        <v>97</v>
      </c>
      <c r="O604">
        <v>1</v>
      </c>
      <c r="P604" t="s">
        <v>98</v>
      </c>
      <c r="Q604" t="str">
        <f>+PROPER(IF(MID(Tabla1[[#This Row],[expName]],3,100)="Alegria","Alegría",MID(Tabla1[[#This Row],[expName]],3,100)))</f>
        <v>Enojo</v>
      </c>
      <c r="R604" s="3" t="str">
        <f>+IF(Tabla1[[#This Row],[correct_ans]]="None","Frecuente","Infrecuente")</f>
        <v>Infrecuente</v>
      </c>
      <c r="S604" s="3">
        <f>+Tabla1[[#This Row],[Respuesta.corr]]*100</f>
        <v>100</v>
      </c>
      <c r="T604" s="3">
        <f>+IF(OR(Tabla1[[#This Row],[frecuente/infrecuente]]="Frecuente",Tabla1[[#This Row],[Respuesta.rt]]=""),"",Tabla1[[#This Row],[Respuesta.rt]])</f>
        <v>0.57289788778899997</v>
      </c>
      <c r="U604" s="3">
        <f>1-Tabla1[[#This Row],[Respuesta.corr]]</f>
        <v>0</v>
      </c>
      <c r="V604" s="3" t="s">
        <v>144</v>
      </c>
      <c r="W604" s="3" t="s">
        <v>146</v>
      </c>
      <c r="X604" s="3" t="str">
        <f>+LEFT(Tabla1[[#This Row],[participant]],LEN(Tabla1[[#This Row],[participant]])-1)</f>
        <v>LMR11M</v>
      </c>
    </row>
    <row r="605" spans="1:24" x14ac:dyDescent="0.55000000000000004">
      <c r="A605" t="s">
        <v>95</v>
      </c>
      <c r="B605" t="s">
        <v>102</v>
      </c>
      <c r="C605" t="s">
        <v>15</v>
      </c>
      <c r="D605">
        <v>1.3</v>
      </c>
      <c r="E605">
        <v>0</v>
      </c>
      <c r="F605">
        <v>3</v>
      </c>
      <c r="G605">
        <v>3</v>
      </c>
      <c r="H605">
        <v>3</v>
      </c>
      <c r="I605" t="s">
        <v>15</v>
      </c>
      <c r="J605">
        <v>1</v>
      </c>
      <c r="L605" t="s">
        <v>96</v>
      </c>
      <c r="M605">
        <v>60.018062961364201</v>
      </c>
      <c r="N605" t="s">
        <v>97</v>
      </c>
      <c r="O605">
        <v>1</v>
      </c>
      <c r="P605" t="s">
        <v>98</v>
      </c>
      <c r="Q605" t="str">
        <f>+PROPER(IF(MID(Tabla1[[#This Row],[expName]],3,100)="Alegria","Alegría",MID(Tabla1[[#This Row],[expName]],3,100)))</f>
        <v>Enojo</v>
      </c>
      <c r="R605" s="3" t="str">
        <f>+IF(Tabla1[[#This Row],[correct_ans]]="None","Frecuente","Infrecuente")</f>
        <v>Frecuente</v>
      </c>
      <c r="S605" s="3">
        <f>+Tabla1[[#This Row],[Respuesta.corr]]*100</f>
        <v>100</v>
      </c>
      <c r="T605" s="3" t="str">
        <f>+IF(OR(Tabla1[[#This Row],[frecuente/infrecuente]]="Frecuente",Tabla1[[#This Row],[Respuesta.rt]]=""),"",Tabla1[[#This Row],[Respuesta.rt]])</f>
        <v/>
      </c>
      <c r="U605" s="3">
        <f>1-Tabla1[[#This Row],[Respuesta.corr]]</f>
        <v>0</v>
      </c>
      <c r="V605" s="3" t="s">
        <v>144</v>
      </c>
      <c r="W605" s="3" t="s">
        <v>146</v>
      </c>
      <c r="X605" s="3" t="str">
        <f>+LEFT(Tabla1[[#This Row],[participant]],LEN(Tabla1[[#This Row],[participant]])-1)</f>
        <v>LMR11M</v>
      </c>
    </row>
    <row r="606" spans="1:24" x14ac:dyDescent="0.55000000000000004">
      <c r="A606" t="s">
        <v>95</v>
      </c>
      <c r="B606" t="s">
        <v>99</v>
      </c>
      <c r="C606" t="s">
        <v>15</v>
      </c>
      <c r="D606">
        <v>1.3</v>
      </c>
      <c r="E606">
        <v>0</v>
      </c>
      <c r="F606">
        <v>4</v>
      </c>
      <c r="G606">
        <v>4</v>
      </c>
      <c r="H606">
        <v>4</v>
      </c>
      <c r="I606" t="s">
        <v>15</v>
      </c>
      <c r="J606">
        <v>1</v>
      </c>
      <c r="L606" t="s">
        <v>96</v>
      </c>
      <c r="M606">
        <v>60.018062961364201</v>
      </c>
      <c r="N606" t="s">
        <v>97</v>
      </c>
      <c r="O606">
        <v>1</v>
      </c>
      <c r="P606" t="s">
        <v>98</v>
      </c>
      <c r="Q606" t="str">
        <f>+PROPER(IF(MID(Tabla1[[#This Row],[expName]],3,100)="Alegria","Alegría",MID(Tabla1[[#This Row],[expName]],3,100)))</f>
        <v>Enojo</v>
      </c>
      <c r="R606" s="3" t="str">
        <f>+IF(Tabla1[[#This Row],[correct_ans]]="None","Frecuente","Infrecuente")</f>
        <v>Frecuente</v>
      </c>
      <c r="S606" s="3">
        <f>+Tabla1[[#This Row],[Respuesta.corr]]*100</f>
        <v>100</v>
      </c>
      <c r="T606" s="3" t="str">
        <f>+IF(OR(Tabla1[[#This Row],[frecuente/infrecuente]]="Frecuente",Tabla1[[#This Row],[Respuesta.rt]]=""),"",Tabla1[[#This Row],[Respuesta.rt]])</f>
        <v/>
      </c>
      <c r="U606" s="3">
        <f>1-Tabla1[[#This Row],[Respuesta.corr]]</f>
        <v>0</v>
      </c>
      <c r="V606" s="3" t="s">
        <v>144</v>
      </c>
      <c r="W606" s="3" t="s">
        <v>146</v>
      </c>
      <c r="X606" s="3" t="str">
        <f>+LEFT(Tabla1[[#This Row],[participant]],LEN(Tabla1[[#This Row],[participant]])-1)</f>
        <v>LMR11M</v>
      </c>
    </row>
    <row r="607" spans="1:24" x14ac:dyDescent="0.55000000000000004">
      <c r="A607" t="s">
        <v>95</v>
      </c>
      <c r="B607" t="s">
        <v>102</v>
      </c>
      <c r="C607" t="s">
        <v>15</v>
      </c>
      <c r="D607">
        <v>0.8</v>
      </c>
      <c r="E607">
        <v>0</v>
      </c>
      <c r="F607">
        <v>5</v>
      </c>
      <c r="G607">
        <v>5</v>
      </c>
      <c r="H607">
        <v>5</v>
      </c>
      <c r="I607" t="s">
        <v>15</v>
      </c>
      <c r="J607">
        <v>1</v>
      </c>
      <c r="L607" t="s">
        <v>96</v>
      </c>
      <c r="M607">
        <v>60.018062961364201</v>
      </c>
      <c r="N607" t="s">
        <v>97</v>
      </c>
      <c r="O607">
        <v>1</v>
      </c>
      <c r="P607" t="s">
        <v>98</v>
      </c>
      <c r="Q607" t="str">
        <f>+PROPER(IF(MID(Tabla1[[#This Row],[expName]],3,100)="Alegria","Alegría",MID(Tabla1[[#This Row],[expName]],3,100)))</f>
        <v>Enojo</v>
      </c>
      <c r="R607" s="3" t="str">
        <f>+IF(Tabla1[[#This Row],[correct_ans]]="None","Frecuente","Infrecuente")</f>
        <v>Frecuente</v>
      </c>
      <c r="S607" s="3">
        <f>+Tabla1[[#This Row],[Respuesta.corr]]*100</f>
        <v>100</v>
      </c>
      <c r="T607" s="3" t="str">
        <f>+IF(OR(Tabla1[[#This Row],[frecuente/infrecuente]]="Frecuente",Tabla1[[#This Row],[Respuesta.rt]]=""),"",Tabla1[[#This Row],[Respuesta.rt]])</f>
        <v/>
      </c>
      <c r="U607" s="3">
        <f>1-Tabla1[[#This Row],[Respuesta.corr]]</f>
        <v>0</v>
      </c>
      <c r="V607" s="3" t="s">
        <v>144</v>
      </c>
      <c r="W607" s="3" t="s">
        <v>146</v>
      </c>
      <c r="X607" s="3" t="str">
        <f>+LEFT(Tabla1[[#This Row],[participant]],LEN(Tabla1[[#This Row],[participant]])-1)</f>
        <v>LMR11M</v>
      </c>
    </row>
    <row r="608" spans="1:24" x14ac:dyDescent="0.55000000000000004">
      <c r="A608" t="s">
        <v>100</v>
      </c>
      <c r="B608" t="s">
        <v>103</v>
      </c>
      <c r="C608" t="s">
        <v>21</v>
      </c>
      <c r="D608">
        <v>1.3</v>
      </c>
      <c r="E608">
        <v>0</v>
      </c>
      <c r="F608">
        <v>6</v>
      </c>
      <c r="G608">
        <v>6</v>
      </c>
      <c r="H608">
        <v>6</v>
      </c>
      <c r="I608" t="s">
        <v>21</v>
      </c>
      <c r="J608">
        <v>1</v>
      </c>
      <c r="K608">
        <v>0.77247177902599995</v>
      </c>
      <c r="L608" t="s">
        <v>96</v>
      </c>
      <c r="M608">
        <v>60.018062961364201</v>
      </c>
      <c r="N608" t="s">
        <v>97</v>
      </c>
      <c r="O608">
        <v>1</v>
      </c>
      <c r="P608" t="s">
        <v>98</v>
      </c>
      <c r="Q608" t="str">
        <f>+PROPER(IF(MID(Tabla1[[#This Row],[expName]],3,100)="Alegria","Alegría",MID(Tabla1[[#This Row],[expName]],3,100)))</f>
        <v>Enojo</v>
      </c>
      <c r="R608" s="3" t="str">
        <f>+IF(Tabla1[[#This Row],[correct_ans]]="None","Frecuente","Infrecuente")</f>
        <v>Infrecuente</v>
      </c>
      <c r="S608" s="3">
        <f>+Tabla1[[#This Row],[Respuesta.corr]]*100</f>
        <v>100</v>
      </c>
      <c r="T608" s="3">
        <f>+IF(OR(Tabla1[[#This Row],[frecuente/infrecuente]]="Frecuente",Tabla1[[#This Row],[Respuesta.rt]]=""),"",Tabla1[[#This Row],[Respuesta.rt]])</f>
        <v>0.77247177902599995</v>
      </c>
      <c r="U608" s="3">
        <f>1-Tabla1[[#This Row],[Respuesta.corr]]</f>
        <v>0</v>
      </c>
      <c r="V608" s="3" t="s">
        <v>144</v>
      </c>
      <c r="W608" s="3" t="s">
        <v>146</v>
      </c>
      <c r="X608" s="3" t="str">
        <f>+LEFT(Tabla1[[#This Row],[participant]],LEN(Tabla1[[#This Row],[participant]])-1)</f>
        <v>LMR11M</v>
      </c>
    </row>
    <row r="609" spans="1:24" x14ac:dyDescent="0.55000000000000004">
      <c r="A609" t="s">
        <v>95</v>
      </c>
      <c r="B609" t="s">
        <v>31</v>
      </c>
      <c r="C609" t="s">
        <v>15</v>
      </c>
      <c r="D609">
        <v>1.3</v>
      </c>
      <c r="E609">
        <v>0</v>
      </c>
      <c r="F609">
        <v>7</v>
      </c>
      <c r="G609">
        <v>7</v>
      </c>
      <c r="H609">
        <v>7</v>
      </c>
      <c r="I609" t="s">
        <v>15</v>
      </c>
      <c r="J609">
        <v>1</v>
      </c>
      <c r="L609" t="s">
        <v>96</v>
      </c>
      <c r="M609">
        <v>60.018062961364201</v>
      </c>
      <c r="N609" t="s">
        <v>97</v>
      </c>
      <c r="O609">
        <v>1</v>
      </c>
      <c r="P609" t="s">
        <v>98</v>
      </c>
      <c r="Q609" t="str">
        <f>+PROPER(IF(MID(Tabla1[[#This Row],[expName]],3,100)="Alegria","Alegría",MID(Tabla1[[#This Row],[expName]],3,100)))</f>
        <v>Enojo</v>
      </c>
      <c r="R609" s="3" t="str">
        <f>+IF(Tabla1[[#This Row],[correct_ans]]="None","Frecuente","Infrecuente")</f>
        <v>Frecuente</v>
      </c>
      <c r="S609" s="3">
        <f>+Tabla1[[#This Row],[Respuesta.corr]]*100</f>
        <v>100</v>
      </c>
      <c r="T609" s="3" t="str">
        <f>+IF(OR(Tabla1[[#This Row],[frecuente/infrecuente]]="Frecuente",Tabla1[[#This Row],[Respuesta.rt]]=""),"",Tabla1[[#This Row],[Respuesta.rt]])</f>
        <v/>
      </c>
      <c r="U609" s="3">
        <f>1-Tabla1[[#This Row],[Respuesta.corr]]</f>
        <v>0</v>
      </c>
      <c r="V609" s="3" t="s">
        <v>144</v>
      </c>
      <c r="W609" s="3" t="s">
        <v>146</v>
      </c>
      <c r="X609" s="3" t="str">
        <f>+LEFT(Tabla1[[#This Row],[participant]],LEN(Tabla1[[#This Row],[participant]])-1)</f>
        <v>LMR11M</v>
      </c>
    </row>
    <row r="610" spans="1:24" x14ac:dyDescent="0.55000000000000004">
      <c r="A610" t="s">
        <v>95</v>
      </c>
      <c r="B610" t="s">
        <v>75</v>
      </c>
      <c r="C610" t="s">
        <v>15</v>
      </c>
      <c r="D610">
        <v>0.8</v>
      </c>
      <c r="E610">
        <v>0</v>
      </c>
      <c r="F610">
        <v>8</v>
      </c>
      <c r="G610">
        <v>8</v>
      </c>
      <c r="H610">
        <v>8</v>
      </c>
      <c r="I610" t="s">
        <v>21</v>
      </c>
      <c r="J610">
        <v>0</v>
      </c>
      <c r="K610">
        <v>0.57260487601200005</v>
      </c>
      <c r="L610" t="s">
        <v>96</v>
      </c>
      <c r="M610">
        <v>60.018062961364201</v>
      </c>
      <c r="N610" t="s">
        <v>97</v>
      </c>
      <c r="O610">
        <v>1</v>
      </c>
      <c r="P610" t="s">
        <v>98</v>
      </c>
      <c r="Q610" t="str">
        <f>+PROPER(IF(MID(Tabla1[[#This Row],[expName]],3,100)="Alegria","Alegría",MID(Tabla1[[#This Row],[expName]],3,100)))</f>
        <v>Enojo</v>
      </c>
      <c r="R610" s="3" t="str">
        <f>+IF(Tabla1[[#This Row],[correct_ans]]="None","Frecuente","Infrecuente")</f>
        <v>Frecuente</v>
      </c>
      <c r="S610" s="3">
        <f>+Tabla1[[#This Row],[Respuesta.corr]]*100</f>
        <v>0</v>
      </c>
      <c r="T610" s="3" t="str">
        <f>+IF(OR(Tabla1[[#This Row],[frecuente/infrecuente]]="Frecuente",Tabla1[[#This Row],[Respuesta.rt]]=""),"",Tabla1[[#This Row],[Respuesta.rt]])</f>
        <v/>
      </c>
      <c r="U610" s="3">
        <f>1-Tabla1[[#This Row],[Respuesta.corr]]</f>
        <v>1</v>
      </c>
      <c r="V610" s="3" t="s">
        <v>144</v>
      </c>
      <c r="W610" s="3" t="s">
        <v>146</v>
      </c>
      <c r="X610" s="3" t="str">
        <f>+LEFT(Tabla1[[#This Row],[participant]],LEN(Tabla1[[#This Row],[participant]])-1)</f>
        <v>LMR11M</v>
      </c>
    </row>
    <row r="611" spans="1:24" x14ac:dyDescent="0.55000000000000004">
      <c r="A611" t="s">
        <v>95</v>
      </c>
      <c r="B611" t="s">
        <v>102</v>
      </c>
      <c r="C611" t="s">
        <v>15</v>
      </c>
      <c r="D611">
        <v>1.3</v>
      </c>
      <c r="E611">
        <v>0</v>
      </c>
      <c r="F611">
        <v>9</v>
      </c>
      <c r="G611">
        <v>9</v>
      </c>
      <c r="H611">
        <v>9</v>
      </c>
      <c r="I611" t="s">
        <v>15</v>
      </c>
      <c r="J611">
        <v>1</v>
      </c>
      <c r="L611" t="s">
        <v>96</v>
      </c>
      <c r="M611">
        <v>60.018062961364201</v>
      </c>
      <c r="N611" t="s">
        <v>97</v>
      </c>
      <c r="O611">
        <v>1</v>
      </c>
      <c r="P611" t="s">
        <v>98</v>
      </c>
      <c r="Q611" t="str">
        <f>+PROPER(IF(MID(Tabla1[[#This Row],[expName]],3,100)="Alegria","Alegría",MID(Tabla1[[#This Row],[expName]],3,100)))</f>
        <v>Enojo</v>
      </c>
      <c r="R611" s="3" t="str">
        <f>+IF(Tabla1[[#This Row],[correct_ans]]="None","Frecuente","Infrecuente")</f>
        <v>Frecuente</v>
      </c>
      <c r="S611" s="3">
        <f>+Tabla1[[#This Row],[Respuesta.corr]]*100</f>
        <v>100</v>
      </c>
      <c r="T611" s="3" t="str">
        <f>+IF(OR(Tabla1[[#This Row],[frecuente/infrecuente]]="Frecuente",Tabla1[[#This Row],[Respuesta.rt]]=""),"",Tabla1[[#This Row],[Respuesta.rt]])</f>
        <v/>
      </c>
      <c r="U611" s="3">
        <f>1-Tabla1[[#This Row],[Respuesta.corr]]</f>
        <v>0</v>
      </c>
      <c r="V611" s="3" t="s">
        <v>144</v>
      </c>
      <c r="W611" s="3" t="s">
        <v>146</v>
      </c>
      <c r="X611" s="3" t="str">
        <f>+LEFT(Tabla1[[#This Row],[participant]],LEN(Tabla1[[#This Row],[participant]])-1)</f>
        <v>LMR11M</v>
      </c>
    </row>
    <row r="612" spans="1:24" x14ac:dyDescent="0.55000000000000004">
      <c r="A612" t="s">
        <v>100</v>
      </c>
      <c r="B612" t="s">
        <v>104</v>
      </c>
      <c r="C612" t="s">
        <v>21</v>
      </c>
      <c r="D612">
        <v>1.3</v>
      </c>
      <c r="E612">
        <v>0</v>
      </c>
      <c r="F612">
        <v>10</v>
      </c>
      <c r="G612">
        <v>10</v>
      </c>
      <c r="H612">
        <v>10</v>
      </c>
      <c r="I612" t="s">
        <v>21</v>
      </c>
      <c r="J612">
        <v>1</v>
      </c>
      <c r="K612">
        <v>0.56080824974900001</v>
      </c>
      <c r="L612" t="s">
        <v>96</v>
      </c>
      <c r="M612">
        <v>60.018062961364201</v>
      </c>
      <c r="N612" t="s">
        <v>97</v>
      </c>
      <c r="O612">
        <v>1</v>
      </c>
      <c r="P612" t="s">
        <v>98</v>
      </c>
      <c r="Q612" t="str">
        <f>+PROPER(IF(MID(Tabla1[[#This Row],[expName]],3,100)="Alegria","Alegría",MID(Tabla1[[#This Row],[expName]],3,100)))</f>
        <v>Enojo</v>
      </c>
      <c r="R612" s="3" t="str">
        <f>+IF(Tabla1[[#This Row],[correct_ans]]="None","Frecuente","Infrecuente")</f>
        <v>Infrecuente</v>
      </c>
      <c r="S612" s="3">
        <f>+Tabla1[[#This Row],[Respuesta.corr]]*100</f>
        <v>100</v>
      </c>
      <c r="T612" s="3">
        <f>+IF(OR(Tabla1[[#This Row],[frecuente/infrecuente]]="Frecuente",Tabla1[[#This Row],[Respuesta.rt]]=""),"",Tabla1[[#This Row],[Respuesta.rt]])</f>
        <v>0.56080824974900001</v>
      </c>
      <c r="U612" s="3">
        <f>1-Tabla1[[#This Row],[Respuesta.corr]]</f>
        <v>0</v>
      </c>
      <c r="V612" s="3" t="s">
        <v>144</v>
      </c>
      <c r="W612" s="3" t="s">
        <v>146</v>
      </c>
      <c r="X612" s="3" t="str">
        <f>+LEFT(Tabla1[[#This Row],[participant]],LEN(Tabla1[[#This Row],[participant]])-1)</f>
        <v>LMR11M</v>
      </c>
    </row>
    <row r="613" spans="1:24" x14ac:dyDescent="0.55000000000000004">
      <c r="A613" t="s">
        <v>95</v>
      </c>
      <c r="B613" t="s">
        <v>105</v>
      </c>
      <c r="C613" t="s">
        <v>15</v>
      </c>
      <c r="D613">
        <v>0.8</v>
      </c>
      <c r="E613">
        <v>0</v>
      </c>
      <c r="F613">
        <v>11</v>
      </c>
      <c r="G613">
        <v>11</v>
      </c>
      <c r="H613">
        <v>11</v>
      </c>
      <c r="I613" t="s">
        <v>15</v>
      </c>
      <c r="J613">
        <v>1</v>
      </c>
      <c r="L613" t="s">
        <v>96</v>
      </c>
      <c r="M613">
        <v>60.018062961364201</v>
      </c>
      <c r="N613" t="s">
        <v>97</v>
      </c>
      <c r="O613">
        <v>1</v>
      </c>
      <c r="P613" t="s">
        <v>98</v>
      </c>
      <c r="Q613" t="str">
        <f>+PROPER(IF(MID(Tabla1[[#This Row],[expName]],3,100)="Alegria","Alegría",MID(Tabla1[[#This Row],[expName]],3,100)))</f>
        <v>Enojo</v>
      </c>
      <c r="R613" s="3" t="str">
        <f>+IF(Tabla1[[#This Row],[correct_ans]]="None","Frecuente","Infrecuente")</f>
        <v>Frecuente</v>
      </c>
      <c r="S613" s="3">
        <f>+Tabla1[[#This Row],[Respuesta.corr]]*100</f>
        <v>100</v>
      </c>
      <c r="T613" s="3" t="str">
        <f>+IF(OR(Tabla1[[#This Row],[frecuente/infrecuente]]="Frecuente",Tabla1[[#This Row],[Respuesta.rt]]=""),"",Tabla1[[#This Row],[Respuesta.rt]])</f>
        <v/>
      </c>
      <c r="U613" s="3">
        <f>1-Tabla1[[#This Row],[Respuesta.corr]]</f>
        <v>0</v>
      </c>
      <c r="V613" s="3" t="s">
        <v>144</v>
      </c>
      <c r="W613" s="3" t="s">
        <v>146</v>
      </c>
      <c r="X613" s="3" t="str">
        <f>+LEFT(Tabla1[[#This Row],[participant]],LEN(Tabla1[[#This Row],[participant]])-1)</f>
        <v>LMR11M</v>
      </c>
    </row>
    <row r="614" spans="1:24" x14ac:dyDescent="0.55000000000000004">
      <c r="A614" t="s">
        <v>95</v>
      </c>
      <c r="B614" t="s">
        <v>29</v>
      </c>
      <c r="C614" t="s">
        <v>15</v>
      </c>
      <c r="D614">
        <v>1.3</v>
      </c>
      <c r="E614">
        <v>0</v>
      </c>
      <c r="F614">
        <v>12</v>
      </c>
      <c r="G614">
        <v>12</v>
      </c>
      <c r="H614">
        <v>12</v>
      </c>
      <c r="I614" t="s">
        <v>15</v>
      </c>
      <c r="J614">
        <v>1</v>
      </c>
      <c r="L614" t="s">
        <v>96</v>
      </c>
      <c r="M614">
        <v>60.018062961364201</v>
      </c>
      <c r="N614" t="s">
        <v>97</v>
      </c>
      <c r="O614">
        <v>1</v>
      </c>
      <c r="P614" t="s">
        <v>98</v>
      </c>
      <c r="Q614" t="str">
        <f>+PROPER(IF(MID(Tabla1[[#This Row],[expName]],3,100)="Alegria","Alegría",MID(Tabla1[[#This Row],[expName]],3,100)))</f>
        <v>Enojo</v>
      </c>
      <c r="R614" s="3" t="str">
        <f>+IF(Tabla1[[#This Row],[correct_ans]]="None","Frecuente","Infrecuente")</f>
        <v>Frecuente</v>
      </c>
      <c r="S614" s="3">
        <f>+Tabla1[[#This Row],[Respuesta.corr]]*100</f>
        <v>100</v>
      </c>
      <c r="T614" s="3" t="str">
        <f>+IF(OR(Tabla1[[#This Row],[frecuente/infrecuente]]="Frecuente",Tabla1[[#This Row],[Respuesta.rt]]=""),"",Tabla1[[#This Row],[Respuesta.rt]])</f>
        <v/>
      </c>
      <c r="U614" s="3">
        <f>1-Tabla1[[#This Row],[Respuesta.corr]]</f>
        <v>0</v>
      </c>
      <c r="V614" s="3" t="s">
        <v>144</v>
      </c>
      <c r="W614" s="3" t="s">
        <v>146</v>
      </c>
      <c r="X614" s="3" t="str">
        <f>+LEFT(Tabla1[[#This Row],[participant]],LEN(Tabla1[[#This Row],[participant]])-1)</f>
        <v>LMR11M</v>
      </c>
    </row>
    <row r="615" spans="1:24" x14ac:dyDescent="0.55000000000000004">
      <c r="A615" t="s">
        <v>100</v>
      </c>
      <c r="B615" t="s">
        <v>106</v>
      </c>
      <c r="C615" t="s">
        <v>21</v>
      </c>
      <c r="D615">
        <v>1.3</v>
      </c>
      <c r="E615">
        <v>0</v>
      </c>
      <c r="F615">
        <v>13</v>
      </c>
      <c r="G615">
        <v>13</v>
      </c>
      <c r="H615">
        <v>13</v>
      </c>
      <c r="I615" t="s">
        <v>21</v>
      </c>
      <c r="J615">
        <v>1</v>
      </c>
      <c r="K615">
        <v>0.73935216246199997</v>
      </c>
      <c r="L615" t="s">
        <v>96</v>
      </c>
      <c r="M615">
        <v>60.018062961364201</v>
      </c>
      <c r="N615" t="s">
        <v>97</v>
      </c>
      <c r="O615">
        <v>1</v>
      </c>
      <c r="P615" t="s">
        <v>98</v>
      </c>
      <c r="Q615" t="str">
        <f>+PROPER(IF(MID(Tabla1[[#This Row],[expName]],3,100)="Alegria","Alegría",MID(Tabla1[[#This Row],[expName]],3,100)))</f>
        <v>Enojo</v>
      </c>
      <c r="R615" s="3" t="str">
        <f>+IF(Tabla1[[#This Row],[correct_ans]]="None","Frecuente","Infrecuente")</f>
        <v>Infrecuente</v>
      </c>
      <c r="S615" s="3">
        <f>+Tabla1[[#This Row],[Respuesta.corr]]*100</f>
        <v>100</v>
      </c>
      <c r="T615" s="3">
        <f>+IF(OR(Tabla1[[#This Row],[frecuente/infrecuente]]="Frecuente",Tabla1[[#This Row],[Respuesta.rt]]=""),"",Tabla1[[#This Row],[Respuesta.rt]])</f>
        <v>0.73935216246199997</v>
      </c>
      <c r="U615" s="3">
        <f>1-Tabla1[[#This Row],[Respuesta.corr]]</f>
        <v>0</v>
      </c>
      <c r="V615" s="3" t="s">
        <v>144</v>
      </c>
      <c r="W615" s="3" t="s">
        <v>146</v>
      </c>
      <c r="X615" s="3" t="str">
        <f>+LEFT(Tabla1[[#This Row],[participant]],LEN(Tabla1[[#This Row],[participant]])-1)</f>
        <v>LMR11M</v>
      </c>
    </row>
    <row r="616" spans="1:24" x14ac:dyDescent="0.55000000000000004">
      <c r="A616" t="s">
        <v>95</v>
      </c>
      <c r="B616" t="s">
        <v>35</v>
      </c>
      <c r="C616" t="s">
        <v>15</v>
      </c>
      <c r="D616">
        <v>1.3</v>
      </c>
      <c r="E616">
        <v>0</v>
      </c>
      <c r="F616">
        <v>14</v>
      </c>
      <c r="G616">
        <v>14</v>
      </c>
      <c r="H616">
        <v>14</v>
      </c>
      <c r="I616" t="s">
        <v>15</v>
      </c>
      <c r="J616">
        <v>1</v>
      </c>
      <c r="L616" t="s">
        <v>96</v>
      </c>
      <c r="M616">
        <v>60.018062961364201</v>
      </c>
      <c r="N616" t="s">
        <v>97</v>
      </c>
      <c r="O616">
        <v>1</v>
      </c>
      <c r="P616" t="s">
        <v>98</v>
      </c>
      <c r="Q616" t="str">
        <f>+PROPER(IF(MID(Tabla1[[#This Row],[expName]],3,100)="Alegria","Alegría",MID(Tabla1[[#This Row],[expName]],3,100)))</f>
        <v>Enojo</v>
      </c>
      <c r="R616" s="3" t="str">
        <f>+IF(Tabla1[[#This Row],[correct_ans]]="None","Frecuente","Infrecuente")</f>
        <v>Frecuente</v>
      </c>
      <c r="S616" s="3">
        <f>+Tabla1[[#This Row],[Respuesta.corr]]*100</f>
        <v>100</v>
      </c>
      <c r="T616" s="3" t="str">
        <f>+IF(OR(Tabla1[[#This Row],[frecuente/infrecuente]]="Frecuente",Tabla1[[#This Row],[Respuesta.rt]]=""),"",Tabla1[[#This Row],[Respuesta.rt]])</f>
        <v/>
      </c>
      <c r="U616" s="3">
        <f>1-Tabla1[[#This Row],[Respuesta.corr]]</f>
        <v>0</v>
      </c>
      <c r="V616" s="3" t="s">
        <v>144</v>
      </c>
      <c r="W616" s="3" t="s">
        <v>146</v>
      </c>
      <c r="X616" s="3" t="str">
        <f>+LEFT(Tabla1[[#This Row],[participant]],LEN(Tabla1[[#This Row],[participant]])-1)</f>
        <v>LMR11M</v>
      </c>
    </row>
    <row r="617" spans="1:24" x14ac:dyDescent="0.55000000000000004">
      <c r="A617" t="s">
        <v>95</v>
      </c>
      <c r="B617" t="s">
        <v>102</v>
      </c>
      <c r="C617" t="s">
        <v>15</v>
      </c>
      <c r="D617">
        <v>1.3</v>
      </c>
      <c r="E617">
        <v>0</v>
      </c>
      <c r="F617">
        <v>15</v>
      </c>
      <c r="G617">
        <v>15</v>
      </c>
      <c r="H617">
        <v>15</v>
      </c>
      <c r="I617" t="s">
        <v>15</v>
      </c>
      <c r="J617">
        <v>1</v>
      </c>
      <c r="L617" t="s">
        <v>96</v>
      </c>
      <c r="M617">
        <v>60.018062961364201</v>
      </c>
      <c r="N617" t="s">
        <v>97</v>
      </c>
      <c r="O617">
        <v>1</v>
      </c>
      <c r="P617" t="s">
        <v>98</v>
      </c>
      <c r="Q617" t="str">
        <f>+PROPER(IF(MID(Tabla1[[#This Row],[expName]],3,100)="Alegria","Alegría",MID(Tabla1[[#This Row],[expName]],3,100)))</f>
        <v>Enojo</v>
      </c>
      <c r="R617" s="3" t="str">
        <f>+IF(Tabla1[[#This Row],[correct_ans]]="None","Frecuente","Infrecuente")</f>
        <v>Frecuente</v>
      </c>
      <c r="S617" s="3">
        <f>+Tabla1[[#This Row],[Respuesta.corr]]*100</f>
        <v>100</v>
      </c>
      <c r="T617" s="3" t="str">
        <f>+IF(OR(Tabla1[[#This Row],[frecuente/infrecuente]]="Frecuente",Tabla1[[#This Row],[Respuesta.rt]]=""),"",Tabla1[[#This Row],[Respuesta.rt]])</f>
        <v/>
      </c>
      <c r="U617" s="3">
        <f>1-Tabla1[[#This Row],[Respuesta.corr]]</f>
        <v>0</v>
      </c>
      <c r="V617" s="3" t="s">
        <v>144</v>
      </c>
      <c r="W617" s="3" t="s">
        <v>146</v>
      </c>
      <c r="X617" s="3" t="str">
        <f>+LEFT(Tabla1[[#This Row],[participant]],LEN(Tabla1[[#This Row],[participant]])-1)</f>
        <v>LMR11M</v>
      </c>
    </row>
    <row r="618" spans="1:24" x14ac:dyDescent="0.55000000000000004">
      <c r="A618" t="s">
        <v>100</v>
      </c>
      <c r="B618" t="s">
        <v>104</v>
      </c>
      <c r="C618" t="s">
        <v>21</v>
      </c>
      <c r="D618">
        <v>0.8</v>
      </c>
      <c r="E618">
        <v>0</v>
      </c>
      <c r="F618">
        <v>16</v>
      </c>
      <c r="G618">
        <v>16</v>
      </c>
      <c r="H618">
        <v>16</v>
      </c>
      <c r="I618" t="s">
        <v>21</v>
      </c>
      <c r="J618">
        <v>1</v>
      </c>
      <c r="K618">
        <v>0.59177315235100003</v>
      </c>
      <c r="L618" t="s">
        <v>96</v>
      </c>
      <c r="M618">
        <v>60.018062961364201</v>
      </c>
      <c r="N618" t="s">
        <v>97</v>
      </c>
      <c r="O618">
        <v>1</v>
      </c>
      <c r="P618" t="s">
        <v>98</v>
      </c>
      <c r="Q618" t="str">
        <f>+PROPER(IF(MID(Tabla1[[#This Row],[expName]],3,100)="Alegria","Alegría",MID(Tabla1[[#This Row],[expName]],3,100)))</f>
        <v>Enojo</v>
      </c>
      <c r="R618" s="3" t="str">
        <f>+IF(Tabla1[[#This Row],[correct_ans]]="None","Frecuente","Infrecuente")</f>
        <v>Infrecuente</v>
      </c>
      <c r="S618" s="3">
        <f>+Tabla1[[#This Row],[Respuesta.corr]]*100</f>
        <v>100</v>
      </c>
      <c r="T618" s="3">
        <f>+IF(OR(Tabla1[[#This Row],[frecuente/infrecuente]]="Frecuente",Tabla1[[#This Row],[Respuesta.rt]]=""),"",Tabla1[[#This Row],[Respuesta.rt]])</f>
        <v>0.59177315235100003</v>
      </c>
      <c r="U618" s="3">
        <f>1-Tabla1[[#This Row],[Respuesta.corr]]</f>
        <v>0</v>
      </c>
      <c r="V618" s="3" t="s">
        <v>144</v>
      </c>
      <c r="W618" s="3" t="s">
        <v>146</v>
      </c>
      <c r="X618" s="3" t="str">
        <f>+LEFT(Tabla1[[#This Row],[participant]],LEN(Tabla1[[#This Row],[participant]])-1)</f>
        <v>LMR11M</v>
      </c>
    </row>
    <row r="619" spans="1:24" x14ac:dyDescent="0.55000000000000004">
      <c r="A619" t="s">
        <v>95</v>
      </c>
      <c r="B619" t="s">
        <v>22</v>
      </c>
      <c r="C619" t="s">
        <v>15</v>
      </c>
      <c r="D619">
        <v>1.3</v>
      </c>
      <c r="E619">
        <v>0</v>
      </c>
      <c r="F619">
        <v>17</v>
      </c>
      <c r="G619">
        <v>17</v>
      </c>
      <c r="H619">
        <v>17</v>
      </c>
      <c r="I619" t="s">
        <v>15</v>
      </c>
      <c r="J619">
        <v>1</v>
      </c>
      <c r="L619" t="s">
        <v>96</v>
      </c>
      <c r="M619">
        <v>60.018062961364201</v>
      </c>
      <c r="N619" t="s">
        <v>97</v>
      </c>
      <c r="O619">
        <v>1</v>
      </c>
      <c r="P619" t="s">
        <v>98</v>
      </c>
      <c r="Q619" t="str">
        <f>+PROPER(IF(MID(Tabla1[[#This Row],[expName]],3,100)="Alegria","Alegría",MID(Tabla1[[#This Row],[expName]],3,100)))</f>
        <v>Enojo</v>
      </c>
      <c r="R619" s="3" t="str">
        <f>+IF(Tabla1[[#This Row],[correct_ans]]="None","Frecuente","Infrecuente")</f>
        <v>Frecuente</v>
      </c>
      <c r="S619" s="3">
        <f>+Tabla1[[#This Row],[Respuesta.corr]]*100</f>
        <v>100</v>
      </c>
      <c r="T619" s="3" t="str">
        <f>+IF(OR(Tabla1[[#This Row],[frecuente/infrecuente]]="Frecuente",Tabla1[[#This Row],[Respuesta.rt]]=""),"",Tabla1[[#This Row],[Respuesta.rt]])</f>
        <v/>
      </c>
      <c r="U619" s="3">
        <f>1-Tabla1[[#This Row],[Respuesta.corr]]</f>
        <v>0</v>
      </c>
      <c r="V619" s="3" t="s">
        <v>144</v>
      </c>
      <c r="W619" s="3" t="s">
        <v>146</v>
      </c>
      <c r="X619" s="3" t="str">
        <f>+LEFT(Tabla1[[#This Row],[participant]],LEN(Tabla1[[#This Row],[participant]])-1)</f>
        <v>LMR11M</v>
      </c>
    </row>
    <row r="620" spans="1:24" x14ac:dyDescent="0.55000000000000004">
      <c r="A620" t="s">
        <v>95</v>
      </c>
      <c r="B620" t="s">
        <v>31</v>
      </c>
      <c r="C620" t="s">
        <v>15</v>
      </c>
      <c r="D620">
        <v>0.8</v>
      </c>
      <c r="E620">
        <v>0</v>
      </c>
      <c r="F620">
        <v>18</v>
      </c>
      <c r="G620">
        <v>18</v>
      </c>
      <c r="H620">
        <v>18</v>
      </c>
      <c r="I620" t="s">
        <v>15</v>
      </c>
      <c r="J620">
        <v>1</v>
      </c>
      <c r="L620" t="s">
        <v>96</v>
      </c>
      <c r="M620">
        <v>60.018062961364201</v>
      </c>
      <c r="N620" t="s">
        <v>97</v>
      </c>
      <c r="O620">
        <v>1</v>
      </c>
      <c r="P620" t="s">
        <v>98</v>
      </c>
      <c r="Q620" t="str">
        <f>+PROPER(IF(MID(Tabla1[[#This Row],[expName]],3,100)="Alegria","Alegría",MID(Tabla1[[#This Row],[expName]],3,100)))</f>
        <v>Enojo</v>
      </c>
      <c r="R620" s="3" t="str">
        <f>+IF(Tabla1[[#This Row],[correct_ans]]="None","Frecuente","Infrecuente")</f>
        <v>Frecuente</v>
      </c>
      <c r="S620" s="3">
        <f>+Tabla1[[#This Row],[Respuesta.corr]]*100</f>
        <v>100</v>
      </c>
      <c r="T620" s="3" t="str">
        <f>+IF(OR(Tabla1[[#This Row],[frecuente/infrecuente]]="Frecuente",Tabla1[[#This Row],[Respuesta.rt]]=""),"",Tabla1[[#This Row],[Respuesta.rt]])</f>
        <v/>
      </c>
      <c r="U620" s="3">
        <f>1-Tabla1[[#This Row],[Respuesta.corr]]</f>
        <v>0</v>
      </c>
      <c r="V620" s="3" t="s">
        <v>144</v>
      </c>
      <c r="W620" s="3" t="s">
        <v>146</v>
      </c>
      <c r="X620" s="3" t="str">
        <f>+LEFT(Tabla1[[#This Row],[participant]],LEN(Tabla1[[#This Row],[participant]])-1)</f>
        <v>LMR11M</v>
      </c>
    </row>
    <row r="621" spans="1:24" x14ac:dyDescent="0.55000000000000004">
      <c r="A621" t="s">
        <v>95</v>
      </c>
      <c r="B621" t="s">
        <v>75</v>
      </c>
      <c r="C621" t="s">
        <v>15</v>
      </c>
      <c r="D621">
        <v>1.3</v>
      </c>
      <c r="E621">
        <v>0</v>
      </c>
      <c r="F621">
        <v>19</v>
      </c>
      <c r="G621">
        <v>19</v>
      </c>
      <c r="H621">
        <v>19</v>
      </c>
      <c r="I621" t="s">
        <v>21</v>
      </c>
      <c r="J621">
        <v>0</v>
      </c>
      <c r="K621">
        <v>0.50706787779899998</v>
      </c>
      <c r="L621" t="s">
        <v>96</v>
      </c>
      <c r="M621">
        <v>60.018062961364201</v>
      </c>
      <c r="N621" t="s">
        <v>97</v>
      </c>
      <c r="O621">
        <v>1</v>
      </c>
      <c r="P621" t="s">
        <v>98</v>
      </c>
      <c r="Q621" t="str">
        <f>+PROPER(IF(MID(Tabla1[[#This Row],[expName]],3,100)="Alegria","Alegría",MID(Tabla1[[#This Row],[expName]],3,100)))</f>
        <v>Enojo</v>
      </c>
      <c r="R621" s="3" t="str">
        <f>+IF(Tabla1[[#This Row],[correct_ans]]="None","Frecuente","Infrecuente")</f>
        <v>Frecuente</v>
      </c>
      <c r="S621" s="3">
        <f>+Tabla1[[#This Row],[Respuesta.corr]]*100</f>
        <v>0</v>
      </c>
      <c r="T621" s="3" t="str">
        <f>+IF(OR(Tabla1[[#This Row],[frecuente/infrecuente]]="Frecuente",Tabla1[[#This Row],[Respuesta.rt]]=""),"",Tabla1[[#This Row],[Respuesta.rt]])</f>
        <v/>
      </c>
      <c r="U621" s="3">
        <f>1-Tabla1[[#This Row],[Respuesta.corr]]</f>
        <v>1</v>
      </c>
      <c r="V621" s="3" t="s">
        <v>144</v>
      </c>
      <c r="W621" s="3" t="s">
        <v>146</v>
      </c>
      <c r="X621" s="3" t="str">
        <f>+LEFT(Tabla1[[#This Row],[participant]],LEN(Tabla1[[#This Row],[participant]])-1)</f>
        <v>LMR11M</v>
      </c>
    </row>
    <row r="622" spans="1:24" x14ac:dyDescent="0.55000000000000004">
      <c r="A622" t="s">
        <v>100</v>
      </c>
      <c r="B622" t="s">
        <v>107</v>
      </c>
      <c r="C622" t="s">
        <v>21</v>
      </c>
      <c r="D622">
        <v>0.8</v>
      </c>
      <c r="E622">
        <v>0</v>
      </c>
      <c r="F622">
        <v>20</v>
      </c>
      <c r="G622">
        <v>20</v>
      </c>
      <c r="H622">
        <v>20</v>
      </c>
      <c r="I622" t="s">
        <v>21</v>
      </c>
      <c r="J622">
        <v>1</v>
      </c>
      <c r="K622">
        <v>0.77237212192299998</v>
      </c>
      <c r="L622" t="s">
        <v>96</v>
      </c>
      <c r="M622">
        <v>60.018062961364201</v>
      </c>
      <c r="N622" t="s">
        <v>97</v>
      </c>
      <c r="O622">
        <v>1</v>
      </c>
      <c r="P622" t="s">
        <v>98</v>
      </c>
      <c r="Q622" t="str">
        <f>+PROPER(IF(MID(Tabla1[[#This Row],[expName]],3,100)="Alegria","Alegría",MID(Tabla1[[#This Row],[expName]],3,100)))</f>
        <v>Enojo</v>
      </c>
      <c r="R622" s="3" t="str">
        <f>+IF(Tabla1[[#This Row],[correct_ans]]="None","Frecuente","Infrecuente")</f>
        <v>Infrecuente</v>
      </c>
      <c r="S622" s="3">
        <f>+Tabla1[[#This Row],[Respuesta.corr]]*100</f>
        <v>100</v>
      </c>
      <c r="T622" s="3">
        <f>+IF(OR(Tabla1[[#This Row],[frecuente/infrecuente]]="Frecuente",Tabla1[[#This Row],[Respuesta.rt]]=""),"",Tabla1[[#This Row],[Respuesta.rt]])</f>
        <v>0.77237212192299998</v>
      </c>
      <c r="U622" s="3">
        <f>1-Tabla1[[#This Row],[Respuesta.corr]]</f>
        <v>0</v>
      </c>
      <c r="V622" s="3" t="s">
        <v>144</v>
      </c>
      <c r="W622" s="3" t="s">
        <v>146</v>
      </c>
      <c r="X622" s="3" t="str">
        <f>+LEFT(Tabla1[[#This Row],[participant]],LEN(Tabla1[[#This Row],[participant]])-1)</f>
        <v>LMR11M</v>
      </c>
    </row>
    <row r="623" spans="1:24" x14ac:dyDescent="0.55000000000000004">
      <c r="A623" t="s">
        <v>95</v>
      </c>
      <c r="B623" t="s">
        <v>30</v>
      </c>
      <c r="C623" t="s">
        <v>15</v>
      </c>
      <c r="D623">
        <v>0.8</v>
      </c>
      <c r="E623">
        <v>0</v>
      </c>
      <c r="F623">
        <v>21</v>
      </c>
      <c r="G623">
        <v>21</v>
      </c>
      <c r="H623">
        <v>21</v>
      </c>
      <c r="I623" t="s">
        <v>15</v>
      </c>
      <c r="J623">
        <v>1</v>
      </c>
      <c r="L623" t="s">
        <v>96</v>
      </c>
      <c r="M623">
        <v>60.018062961364201</v>
      </c>
      <c r="N623" t="s">
        <v>97</v>
      </c>
      <c r="O623">
        <v>1</v>
      </c>
      <c r="P623" t="s">
        <v>98</v>
      </c>
      <c r="Q623" t="str">
        <f>+PROPER(IF(MID(Tabla1[[#This Row],[expName]],3,100)="Alegria","Alegría",MID(Tabla1[[#This Row],[expName]],3,100)))</f>
        <v>Enojo</v>
      </c>
      <c r="R623" s="3" t="str">
        <f>+IF(Tabla1[[#This Row],[correct_ans]]="None","Frecuente","Infrecuente")</f>
        <v>Frecuente</v>
      </c>
      <c r="S623" s="3">
        <f>+Tabla1[[#This Row],[Respuesta.corr]]*100</f>
        <v>100</v>
      </c>
      <c r="T623" s="3" t="str">
        <f>+IF(OR(Tabla1[[#This Row],[frecuente/infrecuente]]="Frecuente",Tabla1[[#This Row],[Respuesta.rt]]=""),"",Tabla1[[#This Row],[Respuesta.rt]])</f>
        <v/>
      </c>
      <c r="U623" s="3">
        <f>1-Tabla1[[#This Row],[Respuesta.corr]]</f>
        <v>0</v>
      </c>
      <c r="V623" s="3" t="s">
        <v>144</v>
      </c>
      <c r="W623" s="3" t="s">
        <v>146</v>
      </c>
      <c r="X623" s="3" t="str">
        <f>+LEFT(Tabla1[[#This Row],[participant]],LEN(Tabla1[[#This Row],[participant]])-1)</f>
        <v>LMR11M</v>
      </c>
    </row>
    <row r="624" spans="1:24" x14ac:dyDescent="0.55000000000000004">
      <c r="A624" t="s">
        <v>95</v>
      </c>
      <c r="B624" t="s">
        <v>108</v>
      </c>
      <c r="C624" t="s">
        <v>15</v>
      </c>
      <c r="D624">
        <v>1.3</v>
      </c>
      <c r="E624">
        <v>0</v>
      </c>
      <c r="F624">
        <v>22</v>
      </c>
      <c r="G624">
        <v>22</v>
      </c>
      <c r="H624">
        <v>22</v>
      </c>
      <c r="I624" t="s">
        <v>15</v>
      </c>
      <c r="J624">
        <v>1</v>
      </c>
      <c r="L624" t="s">
        <v>96</v>
      </c>
      <c r="M624">
        <v>60.018062961364201</v>
      </c>
      <c r="N624" t="s">
        <v>97</v>
      </c>
      <c r="O624">
        <v>1</v>
      </c>
      <c r="P624" t="s">
        <v>98</v>
      </c>
      <c r="Q624" t="str">
        <f>+PROPER(IF(MID(Tabla1[[#This Row],[expName]],3,100)="Alegria","Alegría",MID(Tabla1[[#This Row],[expName]],3,100)))</f>
        <v>Enojo</v>
      </c>
      <c r="R624" s="3" t="str">
        <f>+IF(Tabla1[[#This Row],[correct_ans]]="None","Frecuente","Infrecuente")</f>
        <v>Frecuente</v>
      </c>
      <c r="S624" s="3">
        <f>+Tabla1[[#This Row],[Respuesta.corr]]*100</f>
        <v>100</v>
      </c>
      <c r="T624" s="3" t="str">
        <f>+IF(OR(Tabla1[[#This Row],[frecuente/infrecuente]]="Frecuente",Tabla1[[#This Row],[Respuesta.rt]]=""),"",Tabla1[[#This Row],[Respuesta.rt]])</f>
        <v/>
      </c>
      <c r="U624" s="3">
        <f>1-Tabla1[[#This Row],[Respuesta.corr]]</f>
        <v>0</v>
      </c>
      <c r="V624" s="3" t="s">
        <v>144</v>
      </c>
      <c r="W624" s="3" t="s">
        <v>146</v>
      </c>
      <c r="X624" s="3" t="str">
        <f>+LEFT(Tabla1[[#This Row],[participant]],LEN(Tabla1[[#This Row],[participant]])-1)</f>
        <v>LMR11M</v>
      </c>
    </row>
    <row r="625" spans="1:24" x14ac:dyDescent="0.55000000000000004">
      <c r="A625" t="s">
        <v>95</v>
      </c>
      <c r="B625" t="s">
        <v>109</v>
      </c>
      <c r="C625" t="s">
        <v>15</v>
      </c>
      <c r="D625">
        <v>1.3</v>
      </c>
      <c r="E625">
        <v>0</v>
      </c>
      <c r="F625">
        <v>23</v>
      </c>
      <c r="G625">
        <v>23</v>
      </c>
      <c r="H625">
        <v>23</v>
      </c>
      <c r="I625" t="s">
        <v>15</v>
      </c>
      <c r="J625">
        <v>1</v>
      </c>
      <c r="L625" t="s">
        <v>96</v>
      </c>
      <c r="M625">
        <v>60.018062961364201</v>
      </c>
      <c r="N625" t="s">
        <v>97</v>
      </c>
      <c r="O625">
        <v>1</v>
      </c>
      <c r="P625" t="s">
        <v>98</v>
      </c>
      <c r="Q625" t="str">
        <f>+PROPER(IF(MID(Tabla1[[#This Row],[expName]],3,100)="Alegria","Alegría",MID(Tabla1[[#This Row],[expName]],3,100)))</f>
        <v>Enojo</v>
      </c>
      <c r="R625" s="3" t="str">
        <f>+IF(Tabla1[[#This Row],[correct_ans]]="None","Frecuente","Infrecuente")</f>
        <v>Frecuente</v>
      </c>
      <c r="S625" s="3">
        <f>+Tabla1[[#This Row],[Respuesta.corr]]*100</f>
        <v>100</v>
      </c>
      <c r="T625" s="3" t="str">
        <f>+IF(OR(Tabla1[[#This Row],[frecuente/infrecuente]]="Frecuente",Tabla1[[#This Row],[Respuesta.rt]]=""),"",Tabla1[[#This Row],[Respuesta.rt]])</f>
        <v/>
      </c>
      <c r="U625" s="3">
        <f>1-Tabla1[[#This Row],[Respuesta.corr]]</f>
        <v>0</v>
      </c>
      <c r="V625" s="3" t="s">
        <v>144</v>
      </c>
      <c r="W625" s="3" t="s">
        <v>146</v>
      </c>
      <c r="X625" s="3" t="str">
        <f>+LEFT(Tabla1[[#This Row],[participant]],LEN(Tabla1[[#This Row],[participant]])-1)</f>
        <v>LMR11M</v>
      </c>
    </row>
    <row r="626" spans="1:24" x14ac:dyDescent="0.55000000000000004">
      <c r="A626" t="s">
        <v>95</v>
      </c>
      <c r="B626" t="s">
        <v>102</v>
      </c>
      <c r="C626" t="s">
        <v>15</v>
      </c>
      <c r="D626">
        <v>1.3</v>
      </c>
      <c r="E626">
        <v>0</v>
      </c>
      <c r="F626">
        <v>24</v>
      </c>
      <c r="G626">
        <v>24</v>
      </c>
      <c r="H626">
        <v>24</v>
      </c>
      <c r="I626" t="s">
        <v>15</v>
      </c>
      <c r="J626">
        <v>1</v>
      </c>
      <c r="L626" t="s">
        <v>96</v>
      </c>
      <c r="M626">
        <v>60.018062961364201</v>
      </c>
      <c r="N626" t="s">
        <v>97</v>
      </c>
      <c r="O626">
        <v>1</v>
      </c>
      <c r="P626" t="s">
        <v>98</v>
      </c>
      <c r="Q626" t="str">
        <f>+PROPER(IF(MID(Tabla1[[#This Row],[expName]],3,100)="Alegria","Alegría",MID(Tabla1[[#This Row],[expName]],3,100)))</f>
        <v>Enojo</v>
      </c>
      <c r="R626" s="3" t="str">
        <f>+IF(Tabla1[[#This Row],[correct_ans]]="None","Frecuente","Infrecuente")</f>
        <v>Frecuente</v>
      </c>
      <c r="S626" s="3">
        <f>+Tabla1[[#This Row],[Respuesta.corr]]*100</f>
        <v>100</v>
      </c>
      <c r="T626" s="3" t="str">
        <f>+IF(OR(Tabla1[[#This Row],[frecuente/infrecuente]]="Frecuente",Tabla1[[#This Row],[Respuesta.rt]]=""),"",Tabla1[[#This Row],[Respuesta.rt]])</f>
        <v/>
      </c>
      <c r="U626" s="3">
        <f>1-Tabla1[[#This Row],[Respuesta.corr]]</f>
        <v>0</v>
      </c>
      <c r="V626" s="3" t="s">
        <v>144</v>
      </c>
      <c r="W626" s="3" t="s">
        <v>146</v>
      </c>
      <c r="X626" s="3" t="str">
        <f>+LEFT(Tabla1[[#This Row],[participant]],LEN(Tabla1[[#This Row],[participant]])-1)</f>
        <v>LMR11M</v>
      </c>
    </row>
    <row r="627" spans="1:24" x14ac:dyDescent="0.55000000000000004">
      <c r="A627" t="s">
        <v>95</v>
      </c>
      <c r="B627" t="s">
        <v>29</v>
      </c>
      <c r="C627" t="s">
        <v>15</v>
      </c>
      <c r="D627">
        <v>0.8</v>
      </c>
      <c r="E627">
        <v>0</v>
      </c>
      <c r="F627">
        <v>25</v>
      </c>
      <c r="G627">
        <v>25</v>
      </c>
      <c r="H627">
        <v>25</v>
      </c>
      <c r="I627" t="s">
        <v>15</v>
      </c>
      <c r="J627">
        <v>1</v>
      </c>
      <c r="L627" t="s">
        <v>96</v>
      </c>
      <c r="M627">
        <v>60.018062961364201</v>
      </c>
      <c r="N627" t="s">
        <v>97</v>
      </c>
      <c r="O627">
        <v>1</v>
      </c>
      <c r="P627" t="s">
        <v>98</v>
      </c>
      <c r="Q627" t="str">
        <f>+PROPER(IF(MID(Tabla1[[#This Row],[expName]],3,100)="Alegria","Alegría",MID(Tabla1[[#This Row],[expName]],3,100)))</f>
        <v>Enojo</v>
      </c>
      <c r="R627" s="3" t="str">
        <f>+IF(Tabla1[[#This Row],[correct_ans]]="None","Frecuente","Infrecuente")</f>
        <v>Frecuente</v>
      </c>
      <c r="S627" s="3">
        <f>+Tabla1[[#This Row],[Respuesta.corr]]*100</f>
        <v>100</v>
      </c>
      <c r="T627" s="3" t="str">
        <f>+IF(OR(Tabla1[[#This Row],[frecuente/infrecuente]]="Frecuente",Tabla1[[#This Row],[Respuesta.rt]]=""),"",Tabla1[[#This Row],[Respuesta.rt]])</f>
        <v/>
      </c>
      <c r="U627" s="3">
        <f>1-Tabla1[[#This Row],[Respuesta.corr]]</f>
        <v>0</v>
      </c>
      <c r="V627" s="3" t="s">
        <v>144</v>
      </c>
      <c r="W627" s="3" t="s">
        <v>146</v>
      </c>
      <c r="X627" s="3" t="str">
        <f>+LEFT(Tabla1[[#This Row],[participant]],LEN(Tabla1[[#This Row],[participant]])-1)</f>
        <v>LMR11M</v>
      </c>
    </row>
    <row r="628" spans="1:24" x14ac:dyDescent="0.55000000000000004">
      <c r="A628" t="s">
        <v>100</v>
      </c>
      <c r="B628" t="s">
        <v>110</v>
      </c>
      <c r="C628" t="s">
        <v>21</v>
      </c>
      <c r="D628">
        <v>0.8</v>
      </c>
      <c r="E628">
        <v>0</v>
      </c>
      <c r="F628">
        <v>26</v>
      </c>
      <c r="G628">
        <v>26</v>
      </c>
      <c r="H628">
        <v>26</v>
      </c>
      <c r="I628" t="s">
        <v>15</v>
      </c>
      <c r="J628">
        <v>0</v>
      </c>
      <c r="L628" t="s">
        <v>96</v>
      </c>
      <c r="M628">
        <v>60.018062961364201</v>
      </c>
      <c r="N628" t="s">
        <v>97</v>
      </c>
      <c r="O628">
        <v>1</v>
      </c>
      <c r="P628" t="s">
        <v>98</v>
      </c>
      <c r="Q628" t="str">
        <f>+PROPER(IF(MID(Tabla1[[#This Row],[expName]],3,100)="Alegria","Alegría",MID(Tabla1[[#This Row],[expName]],3,100)))</f>
        <v>Enojo</v>
      </c>
      <c r="R628" s="3" t="str">
        <f>+IF(Tabla1[[#This Row],[correct_ans]]="None","Frecuente","Infrecuente")</f>
        <v>Infrecuente</v>
      </c>
      <c r="S628" s="3">
        <f>+Tabla1[[#This Row],[Respuesta.corr]]*100</f>
        <v>0</v>
      </c>
      <c r="T628" s="3" t="str">
        <f>+IF(OR(Tabla1[[#This Row],[frecuente/infrecuente]]="Frecuente",Tabla1[[#This Row],[Respuesta.rt]]=""),"",Tabla1[[#This Row],[Respuesta.rt]])</f>
        <v/>
      </c>
      <c r="U628" s="3">
        <f>1-Tabla1[[#This Row],[Respuesta.corr]]</f>
        <v>1</v>
      </c>
      <c r="V628" s="3" t="s">
        <v>144</v>
      </c>
      <c r="W628" s="3" t="s">
        <v>146</v>
      </c>
      <c r="X628" s="3" t="str">
        <f>+LEFT(Tabla1[[#This Row],[participant]],LEN(Tabla1[[#This Row],[participant]])-1)</f>
        <v>LMR11M</v>
      </c>
    </row>
    <row r="629" spans="1:24" x14ac:dyDescent="0.55000000000000004">
      <c r="A629" t="s">
        <v>95</v>
      </c>
      <c r="B629" t="s">
        <v>22</v>
      </c>
      <c r="C629" t="s">
        <v>15</v>
      </c>
      <c r="D629">
        <v>1.3</v>
      </c>
      <c r="E629">
        <v>0</v>
      </c>
      <c r="F629">
        <v>27</v>
      </c>
      <c r="G629">
        <v>27</v>
      </c>
      <c r="H629">
        <v>27</v>
      </c>
      <c r="I629" t="s">
        <v>15</v>
      </c>
      <c r="J629">
        <v>1</v>
      </c>
      <c r="L629" t="s">
        <v>96</v>
      </c>
      <c r="M629">
        <v>60.018062961364201</v>
      </c>
      <c r="N629" t="s">
        <v>97</v>
      </c>
      <c r="O629">
        <v>1</v>
      </c>
      <c r="P629" t="s">
        <v>98</v>
      </c>
      <c r="Q629" t="str">
        <f>+PROPER(IF(MID(Tabla1[[#This Row],[expName]],3,100)="Alegria","Alegría",MID(Tabla1[[#This Row],[expName]],3,100)))</f>
        <v>Enojo</v>
      </c>
      <c r="R629" s="3" t="str">
        <f>+IF(Tabla1[[#This Row],[correct_ans]]="None","Frecuente","Infrecuente")</f>
        <v>Frecuente</v>
      </c>
      <c r="S629" s="3">
        <f>+Tabla1[[#This Row],[Respuesta.corr]]*100</f>
        <v>100</v>
      </c>
      <c r="T629" s="3" t="str">
        <f>+IF(OR(Tabla1[[#This Row],[frecuente/infrecuente]]="Frecuente",Tabla1[[#This Row],[Respuesta.rt]]=""),"",Tabla1[[#This Row],[Respuesta.rt]])</f>
        <v/>
      </c>
      <c r="U629" s="3">
        <f>1-Tabla1[[#This Row],[Respuesta.corr]]</f>
        <v>0</v>
      </c>
      <c r="V629" s="3" t="s">
        <v>144</v>
      </c>
      <c r="W629" s="3" t="s">
        <v>146</v>
      </c>
      <c r="X629" s="3" t="str">
        <f>+LEFT(Tabla1[[#This Row],[participant]],LEN(Tabla1[[#This Row],[participant]])-1)</f>
        <v>LMR11M</v>
      </c>
    </row>
    <row r="630" spans="1:24" x14ac:dyDescent="0.55000000000000004">
      <c r="A630" t="s">
        <v>95</v>
      </c>
      <c r="B630" t="s">
        <v>111</v>
      </c>
      <c r="C630" t="s">
        <v>15</v>
      </c>
      <c r="D630">
        <v>1.3</v>
      </c>
      <c r="E630">
        <v>0</v>
      </c>
      <c r="F630">
        <v>28</v>
      </c>
      <c r="G630">
        <v>28</v>
      </c>
      <c r="H630">
        <v>28</v>
      </c>
      <c r="I630" t="s">
        <v>15</v>
      </c>
      <c r="J630">
        <v>1</v>
      </c>
      <c r="L630" t="s">
        <v>96</v>
      </c>
      <c r="M630">
        <v>60.018062961364201</v>
      </c>
      <c r="N630" t="s">
        <v>97</v>
      </c>
      <c r="O630">
        <v>1</v>
      </c>
      <c r="P630" t="s">
        <v>98</v>
      </c>
      <c r="Q630" t="str">
        <f>+PROPER(IF(MID(Tabla1[[#This Row],[expName]],3,100)="Alegria","Alegría",MID(Tabla1[[#This Row],[expName]],3,100)))</f>
        <v>Enojo</v>
      </c>
      <c r="R630" s="3" t="str">
        <f>+IF(Tabla1[[#This Row],[correct_ans]]="None","Frecuente","Infrecuente")</f>
        <v>Frecuente</v>
      </c>
      <c r="S630" s="3">
        <f>+Tabla1[[#This Row],[Respuesta.corr]]*100</f>
        <v>100</v>
      </c>
      <c r="T630" s="3" t="str">
        <f>+IF(OR(Tabla1[[#This Row],[frecuente/infrecuente]]="Frecuente",Tabla1[[#This Row],[Respuesta.rt]]=""),"",Tabla1[[#This Row],[Respuesta.rt]])</f>
        <v/>
      </c>
      <c r="U630" s="3">
        <f>1-Tabla1[[#This Row],[Respuesta.corr]]</f>
        <v>0</v>
      </c>
      <c r="V630" s="3" t="s">
        <v>144</v>
      </c>
      <c r="W630" s="3" t="s">
        <v>146</v>
      </c>
      <c r="X630" s="3" t="str">
        <f>+LEFT(Tabla1[[#This Row],[participant]],LEN(Tabla1[[#This Row],[participant]])-1)</f>
        <v>LMR11M</v>
      </c>
    </row>
    <row r="631" spans="1:24" x14ac:dyDescent="0.55000000000000004">
      <c r="A631" t="s">
        <v>100</v>
      </c>
      <c r="B631" t="s">
        <v>112</v>
      </c>
      <c r="C631" t="s">
        <v>21</v>
      </c>
      <c r="D631">
        <v>1.3</v>
      </c>
      <c r="E631">
        <v>0</v>
      </c>
      <c r="F631">
        <v>29</v>
      </c>
      <c r="G631">
        <v>29</v>
      </c>
      <c r="H631">
        <v>29</v>
      </c>
      <c r="I631" t="s">
        <v>15</v>
      </c>
      <c r="J631">
        <v>0</v>
      </c>
      <c r="L631" t="s">
        <v>96</v>
      </c>
      <c r="M631">
        <v>60.018062961364201</v>
      </c>
      <c r="N631" t="s">
        <v>97</v>
      </c>
      <c r="O631">
        <v>1</v>
      </c>
      <c r="P631" t="s">
        <v>98</v>
      </c>
      <c r="Q631" t="str">
        <f>+PROPER(IF(MID(Tabla1[[#This Row],[expName]],3,100)="Alegria","Alegría",MID(Tabla1[[#This Row],[expName]],3,100)))</f>
        <v>Enojo</v>
      </c>
      <c r="R631" s="3" t="str">
        <f>+IF(Tabla1[[#This Row],[correct_ans]]="None","Frecuente","Infrecuente")</f>
        <v>Infrecuente</v>
      </c>
      <c r="S631" s="3">
        <f>+Tabla1[[#This Row],[Respuesta.corr]]*100</f>
        <v>0</v>
      </c>
      <c r="T631" s="3" t="str">
        <f>+IF(OR(Tabla1[[#This Row],[frecuente/infrecuente]]="Frecuente",Tabla1[[#This Row],[Respuesta.rt]]=""),"",Tabla1[[#This Row],[Respuesta.rt]])</f>
        <v/>
      </c>
      <c r="U631" s="3">
        <f>1-Tabla1[[#This Row],[Respuesta.corr]]</f>
        <v>1</v>
      </c>
      <c r="V631" s="3" t="s">
        <v>144</v>
      </c>
      <c r="W631" s="3" t="s">
        <v>146</v>
      </c>
      <c r="X631" s="3" t="str">
        <f>+LEFT(Tabla1[[#This Row],[participant]],LEN(Tabla1[[#This Row],[participant]])-1)</f>
        <v>LMR11M</v>
      </c>
    </row>
    <row r="632" spans="1:24" x14ac:dyDescent="0.55000000000000004">
      <c r="A632" t="s">
        <v>95</v>
      </c>
      <c r="B632" t="s">
        <v>22</v>
      </c>
      <c r="C632" t="s">
        <v>15</v>
      </c>
      <c r="D632">
        <v>1.3</v>
      </c>
      <c r="E632">
        <v>0</v>
      </c>
      <c r="F632">
        <v>30</v>
      </c>
      <c r="G632">
        <v>30</v>
      </c>
      <c r="H632">
        <v>30</v>
      </c>
      <c r="I632" t="s">
        <v>15</v>
      </c>
      <c r="J632">
        <v>1</v>
      </c>
      <c r="L632" t="s">
        <v>96</v>
      </c>
      <c r="M632">
        <v>60.018062961364201</v>
      </c>
      <c r="N632" t="s">
        <v>97</v>
      </c>
      <c r="O632">
        <v>1</v>
      </c>
      <c r="P632" t="s">
        <v>98</v>
      </c>
      <c r="Q632" t="str">
        <f>+PROPER(IF(MID(Tabla1[[#This Row],[expName]],3,100)="Alegria","Alegría",MID(Tabla1[[#This Row],[expName]],3,100)))</f>
        <v>Enojo</v>
      </c>
      <c r="R632" s="3" t="str">
        <f>+IF(Tabla1[[#This Row],[correct_ans]]="None","Frecuente","Infrecuente")</f>
        <v>Frecuente</v>
      </c>
      <c r="S632" s="3">
        <f>+Tabla1[[#This Row],[Respuesta.corr]]*100</f>
        <v>100</v>
      </c>
      <c r="T632" s="3" t="str">
        <f>+IF(OR(Tabla1[[#This Row],[frecuente/infrecuente]]="Frecuente",Tabla1[[#This Row],[Respuesta.rt]]=""),"",Tabla1[[#This Row],[Respuesta.rt]])</f>
        <v/>
      </c>
      <c r="U632" s="3">
        <f>1-Tabla1[[#This Row],[Respuesta.corr]]</f>
        <v>0</v>
      </c>
      <c r="V632" s="3" t="s">
        <v>144</v>
      </c>
      <c r="W632" s="3" t="s">
        <v>146</v>
      </c>
      <c r="X632" s="3" t="str">
        <f>+LEFT(Tabla1[[#This Row],[participant]],LEN(Tabla1[[#This Row],[participant]])-1)</f>
        <v>LMR11M</v>
      </c>
    </row>
    <row r="633" spans="1:24" x14ac:dyDescent="0.55000000000000004">
      <c r="A633" t="s">
        <v>95</v>
      </c>
      <c r="B633" t="s">
        <v>29</v>
      </c>
      <c r="C633" t="s">
        <v>15</v>
      </c>
      <c r="D633">
        <v>1.3</v>
      </c>
      <c r="E633">
        <v>0</v>
      </c>
      <c r="F633">
        <v>31</v>
      </c>
      <c r="G633">
        <v>31</v>
      </c>
      <c r="H633">
        <v>31</v>
      </c>
      <c r="I633" t="s">
        <v>15</v>
      </c>
      <c r="J633">
        <v>1</v>
      </c>
      <c r="L633" t="s">
        <v>96</v>
      </c>
      <c r="M633">
        <v>60.018062961364201</v>
      </c>
      <c r="N633" t="s">
        <v>97</v>
      </c>
      <c r="O633">
        <v>1</v>
      </c>
      <c r="P633" t="s">
        <v>98</v>
      </c>
      <c r="Q633" t="str">
        <f>+PROPER(IF(MID(Tabla1[[#This Row],[expName]],3,100)="Alegria","Alegría",MID(Tabla1[[#This Row],[expName]],3,100)))</f>
        <v>Enojo</v>
      </c>
      <c r="R633" s="3" t="str">
        <f>+IF(Tabla1[[#This Row],[correct_ans]]="None","Frecuente","Infrecuente")</f>
        <v>Frecuente</v>
      </c>
      <c r="S633" s="3">
        <f>+Tabla1[[#This Row],[Respuesta.corr]]*100</f>
        <v>100</v>
      </c>
      <c r="T633" s="3" t="str">
        <f>+IF(OR(Tabla1[[#This Row],[frecuente/infrecuente]]="Frecuente",Tabla1[[#This Row],[Respuesta.rt]]=""),"",Tabla1[[#This Row],[Respuesta.rt]])</f>
        <v/>
      </c>
      <c r="U633" s="3">
        <f>1-Tabla1[[#This Row],[Respuesta.corr]]</f>
        <v>0</v>
      </c>
      <c r="V633" s="3" t="s">
        <v>144</v>
      </c>
      <c r="W633" s="3" t="s">
        <v>146</v>
      </c>
      <c r="X633" s="3" t="str">
        <f>+LEFT(Tabla1[[#This Row],[participant]],LEN(Tabla1[[#This Row],[participant]])-1)</f>
        <v>LMR11M</v>
      </c>
    </row>
    <row r="634" spans="1:24" x14ac:dyDescent="0.55000000000000004">
      <c r="A634" t="s">
        <v>100</v>
      </c>
      <c r="B634" t="s">
        <v>113</v>
      </c>
      <c r="C634" t="s">
        <v>21</v>
      </c>
      <c r="D634">
        <v>0.8</v>
      </c>
      <c r="E634">
        <v>0</v>
      </c>
      <c r="F634">
        <v>32</v>
      </c>
      <c r="G634">
        <v>32</v>
      </c>
      <c r="H634">
        <v>32</v>
      </c>
      <c r="I634" t="s">
        <v>21</v>
      </c>
      <c r="J634">
        <v>1</v>
      </c>
      <c r="K634">
        <v>0.65850338805499997</v>
      </c>
      <c r="L634" t="s">
        <v>96</v>
      </c>
      <c r="M634">
        <v>60.018062961364201</v>
      </c>
      <c r="N634" t="s">
        <v>97</v>
      </c>
      <c r="O634">
        <v>1</v>
      </c>
      <c r="P634" t="s">
        <v>98</v>
      </c>
      <c r="Q634" t="str">
        <f>+PROPER(IF(MID(Tabla1[[#This Row],[expName]],3,100)="Alegria","Alegría",MID(Tabla1[[#This Row],[expName]],3,100)))</f>
        <v>Enojo</v>
      </c>
      <c r="R634" s="3" t="str">
        <f>+IF(Tabla1[[#This Row],[correct_ans]]="None","Frecuente","Infrecuente")</f>
        <v>Infrecuente</v>
      </c>
      <c r="S634" s="3">
        <f>+Tabla1[[#This Row],[Respuesta.corr]]*100</f>
        <v>100</v>
      </c>
      <c r="T634" s="3">
        <f>+IF(OR(Tabla1[[#This Row],[frecuente/infrecuente]]="Frecuente",Tabla1[[#This Row],[Respuesta.rt]]=""),"",Tabla1[[#This Row],[Respuesta.rt]])</f>
        <v>0.65850338805499997</v>
      </c>
      <c r="U634" s="3">
        <f>1-Tabla1[[#This Row],[Respuesta.corr]]</f>
        <v>0</v>
      </c>
      <c r="V634" s="3" t="s">
        <v>144</v>
      </c>
      <c r="W634" s="3" t="s">
        <v>146</v>
      </c>
      <c r="X634" s="3" t="str">
        <f>+LEFT(Tabla1[[#This Row],[participant]],LEN(Tabla1[[#This Row],[participant]])-1)</f>
        <v>LMR11M</v>
      </c>
    </row>
    <row r="635" spans="1:24" x14ac:dyDescent="0.55000000000000004">
      <c r="A635" t="s">
        <v>95</v>
      </c>
      <c r="B635" t="s">
        <v>30</v>
      </c>
      <c r="C635" t="s">
        <v>15</v>
      </c>
      <c r="D635">
        <v>1.3</v>
      </c>
      <c r="E635">
        <v>0</v>
      </c>
      <c r="F635">
        <v>33</v>
      </c>
      <c r="G635">
        <v>33</v>
      </c>
      <c r="H635">
        <v>33</v>
      </c>
      <c r="I635" t="s">
        <v>15</v>
      </c>
      <c r="J635">
        <v>1</v>
      </c>
      <c r="L635" t="s">
        <v>96</v>
      </c>
      <c r="M635">
        <v>60.018062961364201</v>
      </c>
      <c r="N635" t="s">
        <v>97</v>
      </c>
      <c r="O635">
        <v>1</v>
      </c>
      <c r="P635" t="s">
        <v>98</v>
      </c>
      <c r="Q635" t="str">
        <f>+PROPER(IF(MID(Tabla1[[#This Row],[expName]],3,100)="Alegria","Alegría",MID(Tabla1[[#This Row],[expName]],3,100)))</f>
        <v>Enojo</v>
      </c>
      <c r="R635" s="3" t="str">
        <f>+IF(Tabla1[[#This Row],[correct_ans]]="None","Frecuente","Infrecuente")</f>
        <v>Frecuente</v>
      </c>
      <c r="S635" s="3">
        <f>+Tabla1[[#This Row],[Respuesta.corr]]*100</f>
        <v>100</v>
      </c>
      <c r="T635" s="3" t="str">
        <f>+IF(OR(Tabla1[[#This Row],[frecuente/infrecuente]]="Frecuente",Tabla1[[#This Row],[Respuesta.rt]]=""),"",Tabla1[[#This Row],[Respuesta.rt]])</f>
        <v/>
      </c>
      <c r="U635" s="3">
        <f>1-Tabla1[[#This Row],[Respuesta.corr]]</f>
        <v>0</v>
      </c>
      <c r="V635" s="3" t="s">
        <v>144</v>
      </c>
      <c r="W635" s="3" t="s">
        <v>146</v>
      </c>
      <c r="X635" s="3" t="str">
        <f>+LEFT(Tabla1[[#This Row],[participant]],LEN(Tabla1[[#This Row],[participant]])-1)</f>
        <v>LMR11M</v>
      </c>
    </row>
    <row r="636" spans="1:24" x14ac:dyDescent="0.55000000000000004">
      <c r="A636" t="s">
        <v>95</v>
      </c>
      <c r="B636" t="s">
        <v>105</v>
      </c>
      <c r="C636" t="s">
        <v>15</v>
      </c>
      <c r="D636">
        <v>1.3</v>
      </c>
      <c r="E636">
        <v>0</v>
      </c>
      <c r="F636">
        <v>34</v>
      </c>
      <c r="G636">
        <v>34</v>
      </c>
      <c r="H636">
        <v>34</v>
      </c>
      <c r="I636" t="s">
        <v>15</v>
      </c>
      <c r="J636">
        <v>1</v>
      </c>
      <c r="L636" t="s">
        <v>96</v>
      </c>
      <c r="M636">
        <v>60.018062961364201</v>
      </c>
      <c r="N636" t="s">
        <v>97</v>
      </c>
      <c r="O636">
        <v>1</v>
      </c>
      <c r="P636" t="s">
        <v>98</v>
      </c>
      <c r="Q636" t="str">
        <f>+PROPER(IF(MID(Tabla1[[#This Row],[expName]],3,100)="Alegria","Alegría",MID(Tabla1[[#This Row],[expName]],3,100)))</f>
        <v>Enojo</v>
      </c>
      <c r="R636" s="3" t="str">
        <f>+IF(Tabla1[[#This Row],[correct_ans]]="None","Frecuente","Infrecuente")</f>
        <v>Frecuente</v>
      </c>
      <c r="S636" s="3">
        <f>+Tabla1[[#This Row],[Respuesta.corr]]*100</f>
        <v>100</v>
      </c>
      <c r="T636" s="3" t="str">
        <f>+IF(OR(Tabla1[[#This Row],[frecuente/infrecuente]]="Frecuente",Tabla1[[#This Row],[Respuesta.rt]]=""),"",Tabla1[[#This Row],[Respuesta.rt]])</f>
        <v/>
      </c>
      <c r="U636" s="3">
        <f>1-Tabla1[[#This Row],[Respuesta.corr]]</f>
        <v>0</v>
      </c>
      <c r="V636" s="3" t="s">
        <v>144</v>
      </c>
      <c r="W636" s="3" t="s">
        <v>146</v>
      </c>
      <c r="X636" s="3" t="str">
        <f>+LEFT(Tabla1[[#This Row],[participant]],LEN(Tabla1[[#This Row],[participant]])-1)</f>
        <v>LMR11M</v>
      </c>
    </row>
    <row r="637" spans="1:24" x14ac:dyDescent="0.55000000000000004">
      <c r="A637" t="s">
        <v>100</v>
      </c>
      <c r="B637" t="s">
        <v>114</v>
      </c>
      <c r="C637" t="s">
        <v>21</v>
      </c>
      <c r="D637">
        <v>1.3</v>
      </c>
      <c r="E637">
        <v>0</v>
      </c>
      <c r="F637">
        <v>35</v>
      </c>
      <c r="G637">
        <v>35</v>
      </c>
      <c r="H637">
        <v>35</v>
      </c>
      <c r="I637" t="s">
        <v>21</v>
      </c>
      <c r="J637">
        <v>1</v>
      </c>
      <c r="K637">
        <v>0.44699282012899999</v>
      </c>
      <c r="L637" t="s">
        <v>96</v>
      </c>
      <c r="M637">
        <v>60.018062961364201</v>
      </c>
      <c r="N637" t="s">
        <v>97</v>
      </c>
      <c r="O637">
        <v>1</v>
      </c>
      <c r="P637" t="s">
        <v>98</v>
      </c>
      <c r="Q637" t="str">
        <f>+PROPER(IF(MID(Tabla1[[#This Row],[expName]],3,100)="Alegria","Alegría",MID(Tabla1[[#This Row],[expName]],3,100)))</f>
        <v>Enojo</v>
      </c>
      <c r="R637" s="3" t="str">
        <f>+IF(Tabla1[[#This Row],[correct_ans]]="None","Frecuente","Infrecuente")</f>
        <v>Infrecuente</v>
      </c>
      <c r="S637" s="3">
        <f>+Tabla1[[#This Row],[Respuesta.corr]]*100</f>
        <v>100</v>
      </c>
      <c r="T637" s="3">
        <f>+IF(OR(Tabla1[[#This Row],[frecuente/infrecuente]]="Frecuente",Tabla1[[#This Row],[Respuesta.rt]]=""),"",Tabla1[[#This Row],[Respuesta.rt]])</f>
        <v>0.44699282012899999</v>
      </c>
      <c r="U637" s="3">
        <f>1-Tabla1[[#This Row],[Respuesta.corr]]</f>
        <v>0</v>
      </c>
      <c r="V637" s="3" t="s">
        <v>144</v>
      </c>
      <c r="W637" s="3" t="s">
        <v>146</v>
      </c>
      <c r="X637" s="3" t="str">
        <f>+LEFT(Tabla1[[#This Row],[participant]],LEN(Tabla1[[#This Row],[participant]])-1)</f>
        <v>LMR11M</v>
      </c>
    </row>
    <row r="638" spans="1:24" x14ac:dyDescent="0.55000000000000004">
      <c r="A638" t="s">
        <v>95</v>
      </c>
      <c r="B638" t="s">
        <v>102</v>
      </c>
      <c r="C638" t="s">
        <v>15</v>
      </c>
      <c r="D638">
        <v>0.8</v>
      </c>
      <c r="E638">
        <v>0</v>
      </c>
      <c r="F638">
        <v>36</v>
      </c>
      <c r="G638">
        <v>36</v>
      </c>
      <c r="H638">
        <v>36</v>
      </c>
      <c r="I638" t="s">
        <v>15</v>
      </c>
      <c r="J638">
        <v>1</v>
      </c>
      <c r="L638" t="s">
        <v>96</v>
      </c>
      <c r="M638">
        <v>60.018062961364201</v>
      </c>
      <c r="N638" t="s">
        <v>97</v>
      </c>
      <c r="O638">
        <v>1</v>
      </c>
      <c r="P638" t="s">
        <v>98</v>
      </c>
      <c r="Q638" t="str">
        <f>+PROPER(IF(MID(Tabla1[[#This Row],[expName]],3,100)="Alegria","Alegría",MID(Tabla1[[#This Row],[expName]],3,100)))</f>
        <v>Enojo</v>
      </c>
      <c r="R638" s="3" t="str">
        <f>+IF(Tabla1[[#This Row],[correct_ans]]="None","Frecuente","Infrecuente")</f>
        <v>Frecuente</v>
      </c>
      <c r="S638" s="3">
        <f>+Tabla1[[#This Row],[Respuesta.corr]]*100</f>
        <v>100</v>
      </c>
      <c r="T638" s="3" t="str">
        <f>+IF(OR(Tabla1[[#This Row],[frecuente/infrecuente]]="Frecuente",Tabla1[[#This Row],[Respuesta.rt]]=""),"",Tabla1[[#This Row],[Respuesta.rt]])</f>
        <v/>
      </c>
      <c r="U638" s="3">
        <f>1-Tabla1[[#This Row],[Respuesta.corr]]</f>
        <v>0</v>
      </c>
      <c r="V638" s="3" t="s">
        <v>144</v>
      </c>
      <c r="W638" s="3" t="s">
        <v>146</v>
      </c>
      <c r="X638" s="3" t="str">
        <f>+LEFT(Tabla1[[#This Row],[participant]],LEN(Tabla1[[#This Row],[participant]])-1)</f>
        <v>LMR11M</v>
      </c>
    </row>
    <row r="639" spans="1:24" x14ac:dyDescent="0.55000000000000004">
      <c r="A639" t="s">
        <v>95</v>
      </c>
      <c r="B639" t="s">
        <v>75</v>
      </c>
      <c r="C639" t="s">
        <v>15</v>
      </c>
      <c r="D639">
        <v>1.3</v>
      </c>
      <c r="E639">
        <v>0</v>
      </c>
      <c r="F639">
        <v>37</v>
      </c>
      <c r="G639">
        <v>37</v>
      </c>
      <c r="H639">
        <v>37</v>
      </c>
      <c r="I639" t="s">
        <v>15</v>
      </c>
      <c r="J639">
        <v>1</v>
      </c>
      <c r="L639" t="s">
        <v>96</v>
      </c>
      <c r="M639">
        <v>60.018062961364201</v>
      </c>
      <c r="N639" t="s">
        <v>97</v>
      </c>
      <c r="O639">
        <v>1</v>
      </c>
      <c r="P639" t="s">
        <v>98</v>
      </c>
      <c r="Q639" t="str">
        <f>+PROPER(IF(MID(Tabla1[[#This Row],[expName]],3,100)="Alegria","Alegría",MID(Tabla1[[#This Row],[expName]],3,100)))</f>
        <v>Enojo</v>
      </c>
      <c r="R639" s="3" t="str">
        <f>+IF(Tabla1[[#This Row],[correct_ans]]="None","Frecuente","Infrecuente")</f>
        <v>Frecuente</v>
      </c>
      <c r="S639" s="3">
        <f>+Tabla1[[#This Row],[Respuesta.corr]]*100</f>
        <v>100</v>
      </c>
      <c r="T639" s="3" t="str">
        <f>+IF(OR(Tabla1[[#This Row],[frecuente/infrecuente]]="Frecuente",Tabla1[[#This Row],[Respuesta.rt]]=""),"",Tabla1[[#This Row],[Respuesta.rt]])</f>
        <v/>
      </c>
      <c r="U639" s="3">
        <f>1-Tabla1[[#This Row],[Respuesta.corr]]</f>
        <v>0</v>
      </c>
      <c r="V639" s="3" t="s">
        <v>144</v>
      </c>
      <c r="W639" s="3" t="s">
        <v>146</v>
      </c>
      <c r="X639" s="3" t="str">
        <f>+LEFT(Tabla1[[#This Row],[participant]],LEN(Tabla1[[#This Row],[participant]])-1)</f>
        <v>LMR11M</v>
      </c>
    </row>
    <row r="640" spans="1:24" x14ac:dyDescent="0.55000000000000004">
      <c r="A640" t="s">
        <v>95</v>
      </c>
      <c r="B640" t="s">
        <v>31</v>
      </c>
      <c r="C640" t="s">
        <v>15</v>
      </c>
      <c r="D640">
        <v>1.3</v>
      </c>
      <c r="E640">
        <v>0</v>
      </c>
      <c r="F640">
        <v>38</v>
      </c>
      <c r="G640">
        <v>38</v>
      </c>
      <c r="H640">
        <v>38</v>
      </c>
      <c r="I640" t="s">
        <v>15</v>
      </c>
      <c r="J640">
        <v>1</v>
      </c>
      <c r="L640" t="s">
        <v>96</v>
      </c>
      <c r="M640">
        <v>60.018062961364201</v>
      </c>
      <c r="N640" t="s">
        <v>97</v>
      </c>
      <c r="O640">
        <v>1</v>
      </c>
      <c r="P640" t="s">
        <v>98</v>
      </c>
      <c r="Q640" t="str">
        <f>+PROPER(IF(MID(Tabla1[[#This Row],[expName]],3,100)="Alegria","Alegría",MID(Tabla1[[#This Row],[expName]],3,100)))</f>
        <v>Enojo</v>
      </c>
      <c r="R640" s="3" t="str">
        <f>+IF(Tabla1[[#This Row],[correct_ans]]="None","Frecuente","Infrecuente")</f>
        <v>Frecuente</v>
      </c>
      <c r="S640" s="3">
        <f>+Tabla1[[#This Row],[Respuesta.corr]]*100</f>
        <v>100</v>
      </c>
      <c r="T640" s="3" t="str">
        <f>+IF(OR(Tabla1[[#This Row],[frecuente/infrecuente]]="Frecuente",Tabla1[[#This Row],[Respuesta.rt]]=""),"",Tabla1[[#This Row],[Respuesta.rt]])</f>
        <v/>
      </c>
      <c r="U640" s="3">
        <f>1-Tabla1[[#This Row],[Respuesta.corr]]</f>
        <v>0</v>
      </c>
      <c r="V640" s="3" t="s">
        <v>144</v>
      </c>
      <c r="W640" s="3" t="s">
        <v>146</v>
      </c>
      <c r="X640" s="3" t="str">
        <f>+LEFT(Tabla1[[#This Row],[participant]],LEN(Tabla1[[#This Row],[participant]])-1)</f>
        <v>LMR11M</v>
      </c>
    </row>
    <row r="641" spans="1:24" x14ac:dyDescent="0.55000000000000004">
      <c r="A641" t="s">
        <v>95</v>
      </c>
      <c r="B641" t="s">
        <v>35</v>
      </c>
      <c r="C641" t="s">
        <v>15</v>
      </c>
      <c r="D641">
        <v>0.8</v>
      </c>
      <c r="E641">
        <v>0</v>
      </c>
      <c r="F641">
        <v>39</v>
      </c>
      <c r="G641">
        <v>39</v>
      </c>
      <c r="H641">
        <v>39</v>
      </c>
      <c r="I641" t="s">
        <v>15</v>
      </c>
      <c r="J641">
        <v>1</v>
      </c>
      <c r="L641" t="s">
        <v>96</v>
      </c>
      <c r="M641">
        <v>60.018062961364201</v>
      </c>
      <c r="N641" t="s">
        <v>97</v>
      </c>
      <c r="O641">
        <v>1</v>
      </c>
      <c r="P641" t="s">
        <v>98</v>
      </c>
      <c r="Q641" t="str">
        <f>+PROPER(IF(MID(Tabla1[[#This Row],[expName]],3,100)="Alegria","Alegría",MID(Tabla1[[#This Row],[expName]],3,100)))</f>
        <v>Enojo</v>
      </c>
      <c r="R641" s="3" t="str">
        <f>+IF(Tabla1[[#This Row],[correct_ans]]="None","Frecuente","Infrecuente")</f>
        <v>Frecuente</v>
      </c>
      <c r="S641" s="3">
        <f>+Tabla1[[#This Row],[Respuesta.corr]]*100</f>
        <v>100</v>
      </c>
      <c r="T641" s="3" t="str">
        <f>+IF(OR(Tabla1[[#This Row],[frecuente/infrecuente]]="Frecuente",Tabla1[[#This Row],[Respuesta.rt]]=""),"",Tabla1[[#This Row],[Respuesta.rt]])</f>
        <v/>
      </c>
      <c r="U641" s="3">
        <f>1-Tabla1[[#This Row],[Respuesta.corr]]</f>
        <v>0</v>
      </c>
      <c r="V641" s="3" t="s">
        <v>144</v>
      </c>
      <c r="W641" s="3" t="s">
        <v>146</v>
      </c>
      <c r="X641" s="3" t="str">
        <f>+LEFT(Tabla1[[#This Row],[participant]],LEN(Tabla1[[#This Row],[participant]])-1)</f>
        <v>LMR11M</v>
      </c>
    </row>
    <row r="642" spans="1:24" x14ac:dyDescent="0.55000000000000004">
      <c r="A642" t="s">
        <v>100</v>
      </c>
      <c r="B642" t="s">
        <v>115</v>
      </c>
      <c r="C642" t="s">
        <v>21</v>
      </c>
      <c r="D642">
        <v>0.8</v>
      </c>
      <c r="E642">
        <v>0</v>
      </c>
      <c r="F642">
        <v>40</v>
      </c>
      <c r="G642">
        <v>40</v>
      </c>
      <c r="H642">
        <v>40</v>
      </c>
      <c r="I642" t="s">
        <v>21</v>
      </c>
      <c r="J642">
        <v>1</v>
      </c>
      <c r="K642">
        <v>0.48985334485799997</v>
      </c>
      <c r="L642" t="s">
        <v>96</v>
      </c>
      <c r="M642">
        <v>60.018062961364201</v>
      </c>
      <c r="N642" t="s">
        <v>97</v>
      </c>
      <c r="O642">
        <v>1</v>
      </c>
      <c r="P642" t="s">
        <v>98</v>
      </c>
      <c r="Q642" t="str">
        <f>+PROPER(IF(MID(Tabla1[[#This Row],[expName]],3,100)="Alegria","Alegría",MID(Tabla1[[#This Row],[expName]],3,100)))</f>
        <v>Enojo</v>
      </c>
      <c r="R642" s="3" t="str">
        <f>+IF(Tabla1[[#This Row],[correct_ans]]="None","Frecuente","Infrecuente")</f>
        <v>Infrecuente</v>
      </c>
      <c r="S642" s="3">
        <f>+Tabla1[[#This Row],[Respuesta.corr]]*100</f>
        <v>100</v>
      </c>
      <c r="T642" s="3">
        <f>+IF(OR(Tabla1[[#This Row],[frecuente/infrecuente]]="Frecuente",Tabla1[[#This Row],[Respuesta.rt]]=""),"",Tabla1[[#This Row],[Respuesta.rt]])</f>
        <v>0.48985334485799997</v>
      </c>
      <c r="U642" s="3">
        <f>1-Tabla1[[#This Row],[Respuesta.corr]]</f>
        <v>0</v>
      </c>
      <c r="V642" s="3" t="s">
        <v>144</v>
      </c>
      <c r="W642" s="3" t="s">
        <v>146</v>
      </c>
      <c r="X642" s="3" t="str">
        <f>+LEFT(Tabla1[[#This Row],[participant]],LEN(Tabla1[[#This Row],[participant]])-1)</f>
        <v>LMR11M</v>
      </c>
    </row>
    <row r="643" spans="1:24" x14ac:dyDescent="0.55000000000000004">
      <c r="A643" t="s">
        <v>95</v>
      </c>
      <c r="B643" t="s">
        <v>35</v>
      </c>
      <c r="C643" t="s">
        <v>15</v>
      </c>
      <c r="D643">
        <v>0.8</v>
      </c>
      <c r="E643">
        <v>0</v>
      </c>
      <c r="F643">
        <v>41</v>
      </c>
      <c r="G643">
        <v>41</v>
      </c>
      <c r="H643">
        <v>41</v>
      </c>
      <c r="I643" t="s">
        <v>15</v>
      </c>
      <c r="J643">
        <v>1</v>
      </c>
      <c r="L643" t="s">
        <v>96</v>
      </c>
      <c r="M643">
        <v>60.018062961364201</v>
      </c>
      <c r="N643" t="s">
        <v>97</v>
      </c>
      <c r="O643">
        <v>1</v>
      </c>
      <c r="P643" t="s">
        <v>98</v>
      </c>
      <c r="Q643" t="str">
        <f>+PROPER(IF(MID(Tabla1[[#This Row],[expName]],3,100)="Alegria","Alegría",MID(Tabla1[[#This Row],[expName]],3,100)))</f>
        <v>Enojo</v>
      </c>
      <c r="R643" s="3" t="str">
        <f>+IF(Tabla1[[#This Row],[correct_ans]]="None","Frecuente","Infrecuente")</f>
        <v>Frecuente</v>
      </c>
      <c r="S643" s="3">
        <f>+Tabla1[[#This Row],[Respuesta.corr]]*100</f>
        <v>100</v>
      </c>
      <c r="T643" s="3" t="str">
        <f>+IF(OR(Tabla1[[#This Row],[frecuente/infrecuente]]="Frecuente",Tabla1[[#This Row],[Respuesta.rt]]=""),"",Tabla1[[#This Row],[Respuesta.rt]])</f>
        <v/>
      </c>
      <c r="U643" s="3">
        <f>1-Tabla1[[#This Row],[Respuesta.corr]]</f>
        <v>0</v>
      </c>
      <c r="V643" s="3" t="s">
        <v>144</v>
      </c>
      <c r="W643" s="3" t="s">
        <v>146</v>
      </c>
      <c r="X643" s="3" t="str">
        <f>+LEFT(Tabla1[[#This Row],[participant]],LEN(Tabla1[[#This Row],[participant]])-1)</f>
        <v>LMR11M</v>
      </c>
    </row>
    <row r="644" spans="1:24" x14ac:dyDescent="0.55000000000000004">
      <c r="A644" t="s">
        <v>95</v>
      </c>
      <c r="B644" t="s">
        <v>23</v>
      </c>
      <c r="C644" t="s">
        <v>15</v>
      </c>
      <c r="D644">
        <v>0.8</v>
      </c>
      <c r="E644">
        <v>0</v>
      </c>
      <c r="F644">
        <v>42</v>
      </c>
      <c r="G644">
        <v>42</v>
      </c>
      <c r="H644">
        <v>42</v>
      </c>
      <c r="I644" t="s">
        <v>15</v>
      </c>
      <c r="J644">
        <v>1</v>
      </c>
      <c r="L644" t="s">
        <v>96</v>
      </c>
      <c r="M644">
        <v>60.018062961364201</v>
      </c>
      <c r="N644" t="s">
        <v>97</v>
      </c>
      <c r="O644">
        <v>1</v>
      </c>
      <c r="P644" t="s">
        <v>98</v>
      </c>
      <c r="Q644" t="str">
        <f>+PROPER(IF(MID(Tabla1[[#This Row],[expName]],3,100)="Alegria","Alegría",MID(Tabla1[[#This Row],[expName]],3,100)))</f>
        <v>Enojo</v>
      </c>
      <c r="R644" s="3" t="str">
        <f>+IF(Tabla1[[#This Row],[correct_ans]]="None","Frecuente","Infrecuente")</f>
        <v>Frecuente</v>
      </c>
      <c r="S644" s="3">
        <f>+Tabla1[[#This Row],[Respuesta.corr]]*100</f>
        <v>100</v>
      </c>
      <c r="T644" s="3" t="str">
        <f>+IF(OR(Tabla1[[#This Row],[frecuente/infrecuente]]="Frecuente",Tabla1[[#This Row],[Respuesta.rt]]=""),"",Tabla1[[#This Row],[Respuesta.rt]])</f>
        <v/>
      </c>
      <c r="U644" s="3">
        <f>1-Tabla1[[#This Row],[Respuesta.corr]]</f>
        <v>0</v>
      </c>
      <c r="V644" s="3" t="s">
        <v>144</v>
      </c>
      <c r="W644" s="3" t="s">
        <v>146</v>
      </c>
      <c r="X644" s="3" t="str">
        <f>+LEFT(Tabla1[[#This Row],[participant]],LEN(Tabla1[[#This Row],[participant]])-1)</f>
        <v>LMR11M</v>
      </c>
    </row>
    <row r="645" spans="1:24" x14ac:dyDescent="0.55000000000000004">
      <c r="A645" t="s">
        <v>100</v>
      </c>
      <c r="B645" t="s">
        <v>107</v>
      </c>
      <c r="C645" t="s">
        <v>21</v>
      </c>
      <c r="D645">
        <v>0.8</v>
      </c>
      <c r="E645">
        <v>0</v>
      </c>
      <c r="F645">
        <v>43</v>
      </c>
      <c r="G645">
        <v>43</v>
      </c>
      <c r="H645">
        <v>43</v>
      </c>
      <c r="I645" t="s">
        <v>21</v>
      </c>
      <c r="J645">
        <v>1</v>
      </c>
      <c r="K645">
        <v>0.523249419406</v>
      </c>
      <c r="L645" t="s">
        <v>96</v>
      </c>
      <c r="M645">
        <v>60.018062961364201</v>
      </c>
      <c r="N645" t="s">
        <v>97</v>
      </c>
      <c r="O645">
        <v>1</v>
      </c>
      <c r="P645" t="s">
        <v>98</v>
      </c>
      <c r="Q645" t="str">
        <f>+PROPER(IF(MID(Tabla1[[#This Row],[expName]],3,100)="Alegria","Alegría",MID(Tabla1[[#This Row],[expName]],3,100)))</f>
        <v>Enojo</v>
      </c>
      <c r="R645" s="3" t="str">
        <f>+IF(Tabla1[[#This Row],[correct_ans]]="None","Frecuente","Infrecuente")</f>
        <v>Infrecuente</v>
      </c>
      <c r="S645" s="3">
        <f>+Tabla1[[#This Row],[Respuesta.corr]]*100</f>
        <v>100</v>
      </c>
      <c r="T645" s="3">
        <f>+IF(OR(Tabla1[[#This Row],[frecuente/infrecuente]]="Frecuente",Tabla1[[#This Row],[Respuesta.rt]]=""),"",Tabla1[[#This Row],[Respuesta.rt]])</f>
        <v>0.523249419406</v>
      </c>
      <c r="U645" s="3">
        <f>1-Tabla1[[#This Row],[Respuesta.corr]]</f>
        <v>0</v>
      </c>
      <c r="V645" s="3" t="s">
        <v>144</v>
      </c>
      <c r="W645" s="3" t="s">
        <v>146</v>
      </c>
      <c r="X645" s="3" t="str">
        <f>+LEFT(Tabla1[[#This Row],[participant]],LEN(Tabla1[[#This Row],[participant]])-1)</f>
        <v>LMR11M</v>
      </c>
    </row>
    <row r="646" spans="1:24" x14ac:dyDescent="0.55000000000000004">
      <c r="A646" t="s">
        <v>95</v>
      </c>
      <c r="B646" t="s">
        <v>22</v>
      </c>
      <c r="C646" t="s">
        <v>15</v>
      </c>
      <c r="D646">
        <v>0.8</v>
      </c>
      <c r="E646">
        <v>0</v>
      </c>
      <c r="F646">
        <v>44</v>
      </c>
      <c r="G646">
        <v>44</v>
      </c>
      <c r="H646">
        <v>44</v>
      </c>
      <c r="I646" t="s">
        <v>15</v>
      </c>
      <c r="J646">
        <v>1</v>
      </c>
      <c r="L646" t="s">
        <v>96</v>
      </c>
      <c r="M646">
        <v>60.018062961364201</v>
      </c>
      <c r="N646" t="s">
        <v>97</v>
      </c>
      <c r="O646">
        <v>1</v>
      </c>
      <c r="P646" t="s">
        <v>98</v>
      </c>
      <c r="Q646" t="str">
        <f>+PROPER(IF(MID(Tabla1[[#This Row],[expName]],3,100)="Alegria","Alegría",MID(Tabla1[[#This Row],[expName]],3,100)))</f>
        <v>Enojo</v>
      </c>
      <c r="R646" s="3" t="str">
        <f>+IF(Tabla1[[#This Row],[correct_ans]]="None","Frecuente","Infrecuente")</f>
        <v>Frecuente</v>
      </c>
      <c r="S646" s="3">
        <f>+Tabla1[[#This Row],[Respuesta.corr]]*100</f>
        <v>100</v>
      </c>
      <c r="T646" s="3" t="str">
        <f>+IF(OR(Tabla1[[#This Row],[frecuente/infrecuente]]="Frecuente",Tabla1[[#This Row],[Respuesta.rt]]=""),"",Tabla1[[#This Row],[Respuesta.rt]])</f>
        <v/>
      </c>
      <c r="U646" s="3">
        <f>1-Tabla1[[#This Row],[Respuesta.corr]]</f>
        <v>0</v>
      </c>
      <c r="V646" s="3" t="s">
        <v>144</v>
      </c>
      <c r="W646" s="3" t="s">
        <v>146</v>
      </c>
      <c r="X646" s="3" t="str">
        <f>+LEFT(Tabla1[[#This Row],[participant]],LEN(Tabla1[[#This Row],[participant]])-1)</f>
        <v>LMR11M</v>
      </c>
    </row>
    <row r="647" spans="1:24" x14ac:dyDescent="0.55000000000000004">
      <c r="A647" t="s">
        <v>95</v>
      </c>
      <c r="B647" t="s">
        <v>102</v>
      </c>
      <c r="C647" t="s">
        <v>15</v>
      </c>
      <c r="D647">
        <v>0.8</v>
      </c>
      <c r="E647">
        <v>0</v>
      </c>
      <c r="F647">
        <v>45</v>
      </c>
      <c r="G647">
        <v>45</v>
      </c>
      <c r="H647">
        <v>45</v>
      </c>
      <c r="I647" t="s">
        <v>15</v>
      </c>
      <c r="J647">
        <v>1</v>
      </c>
      <c r="L647" t="s">
        <v>96</v>
      </c>
      <c r="M647">
        <v>60.018062961364201</v>
      </c>
      <c r="N647" t="s">
        <v>97</v>
      </c>
      <c r="O647">
        <v>1</v>
      </c>
      <c r="P647" t="s">
        <v>98</v>
      </c>
      <c r="Q647" t="str">
        <f>+PROPER(IF(MID(Tabla1[[#This Row],[expName]],3,100)="Alegria","Alegría",MID(Tabla1[[#This Row],[expName]],3,100)))</f>
        <v>Enojo</v>
      </c>
      <c r="R647" s="3" t="str">
        <f>+IF(Tabla1[[#This Row],[correct_ans]]="None","Frecuente","Infrecuente")</f>
        <v>Frecuente</v>
      </c>
      <c r="S647" s="3">
        <f>+Tabla1[[#This Row],[Respuesta.corr]]*100</f>
        <v>100</v>
      </c>
      <c r="T647" s="3" t="str">
        <f>+IF(OR(Tabla1[[#This Row],[frecuente/infrecuente]]="Frecuente",Tabla1[[#This Row],[Respuesta.rt]]=""),"",Tabla1[[#This Row],[Respuesta.rt]])</f>
        <v/>
      </c>
      <c r="U647" s="3">
        <f>1-Tabla1[[#This Row],[Respuesta.corr]]</f>
        <v>0</v>
      </c>
      <c r="V647" s="3" t="s">
        <v>144</v>
      </c>
      <c r="W647" s="3" t="s">
        <v>146</v>
      </c>
      <c r="X647" s="3" t="str">
        <f>+LEFT(Tabla1[[#This Row],[participant]],LEN(Tabla1[[#This Row],[participant]])-1)</f>
        <v>LMR11M</v>
      </c>
    </row>
    <row r="648" spans="1:24" x14ac:dyDescent="0.55000000000000004">
      <c r="A648" t="s">
        <v>100</v>
      </c>
      <c r="B648" t="s">
        <v>101</v>
      </c>
      <c r="C648" t="s">
        <v>21</v>
      </c>
      <c r="D648">
        <v>1.3</v>
      </c>
      <c r="E648">
        <v>0</v>
      </c>
      <c r="F648">
        <v>46</v>
      </c>
      <c r="G648">
        <v>46</v>
      </c>
      <c r="H648">
        <v>46</v>
      </c>
      <c r="I648" t="s">
        <v>21</v>
      </c>
      <c r="J648">
        <v>1</v>
      </c>
      <c r="K648">
        <v>0.49093037098600001</v>
      </c>
      <c r="L648" t="s">
        <v>96</v>
      </c>
      <c r="M648">
        <v>60.018062961364201</v>
      </c>
      <c r="N648" t="s">
        <v>97</v>
      </c>
      <c r="O648">
        <v>1</v>
      </c>
      <c r="P648" t="s">
        <v>98</v>
      </c>
      <c r="Q648" t="str">
        <f>+PROPER(IF(MID(Tabla1[[#This Row],[expName]],3,100)="Alegria","Alegría",MID(Tabla1[[#This Row],[expName]],3,100)))</f>
        <v>Enojo</v>
      </c>
      <c r="R648" s="3" t="str">
        <f>+IF(Tabla1[[#This Row],[correct_ans]]="None","Frecuente","Infrecuente")</f>
        <v>Infrecuente</v>
      </c>
      <c r="S648" s="3">
        <f>+Tabla1[[#This Row],[Respuesta.corr]]*100</f>
        <v>100</v>
      </c>
      <c r="T648" s="3">
        <f>+IF(OR(Tabla1[[#This Row],[frecuente/infrecuente]]="Frecuente",Tabla1[[#This Row],[Respuesta.rt]]=""),"",Tabla1[[#This Row],[Respuesta.rt]])</f>
        <v>0.49093037098600001</v>
      </c>
      <c r="U648" s="3">
        <f>1-Tabla1[[#This Row],[Respuesta.corr]]</f>
        <v>0</v>
      </c>
      <c r="V648" s="3" t="s">
        <v>144</v>
      </c>
      <c r="W648" s="3" t="s">
        <v>146</v>
      </c>
      <c r="X648" s="3" t="str">
        <f>+LEFT(Tabla1[[#This Row],[participant]],LEN(Tabla1[[#This Row],[participant]])-1)</f>
        <v>LMR11M</v>
      </c>
    </row>
    <row r="649" spans="1:24" x14ac:dyDescent="0.55000000000000004">
      <c r="A649" t="s">
        <v>95</v>
      </c>
      <c r="B649" t="s">
        <v>23</v>
      </c>
      <c r="C649" t="s">
        <v>15</v>
      </c>
      <c r="D649">
        <v>0.8</v>
      </c>
      <c r="E649">
        <v>0</v>
      </c>
      <c r="F649">
        <v>47</v>
      </c>
      <c r="G649">
        <v>47</v>
      </c>
      <c r="H649">
        <v>47</v>
      </c>
      <c r="I649" t="s">
        <v>15</v>
      </c>
      <c r="J649">
        <v>1</v>
      </c>
      <c r="L649" t="s">
        <v>96</v>
      </c>
      <c r="M649">
        <v>60.018062961364201</v>
      </c>
      <c r="N649" t="s">
        <v>97</v>
      </c>
      <c r="O649">
        <v>1</v>
      </c>
      <c r="P649" t="s">
        <v>98</v>
      </c>
      <c r="Q649" t="str">
        <f>+PROPER(IF(MID(Tabla1[[#This Row],[expName]],3,100)="Alegria","Alegría",MID(Tabla1[[#This Row],[expName]],3,100)))</f>
        <v>Enojo</v>
      </c>
      <c r="R649" s="3" t="str">
        <f>+IF(Tabla1[[#This Row],[correct_ans]]="None","Frecuente","Infrecuente")</f>
        <v>Frecuente</v>
      </c>
      <c r="S649" s="3">
        <f>+Tabla1[[#This Row],[Respuesta.corr]]*100</f>
        <v>100</v>
      </c>
      <c r="T649" s="3" t="str">
        <f>+IF(OR(Tabla1[[#This Row],[frecuente/infrecuente]]="Frecuente",Tabla1[[#This Row],[Respuesta.rt]]=""),"",Tabla1[[#This Row],[Respuesta.rt]])</f>
        <v/>
      </c>
      <c r="U649" s="3">
        <f>1-Tabla1[[#This Row],[Respuesta.corr]]</f>
        <v>0</v>
      </c>
      <c r="V649" s="3" t="s">
        <v>144</v>
      </c>
      <c r="W649" s="3" t="s">
        <v>146</v>
      </c>
      <c r="X649" s="3" t="str">
        <f>+LEFT(Tabla1[[#This Row],[participant]],LEN(Tabla1[[#This Row],[participant]])-1)</f>
        <v>LMR11M</v>
      </c>
    </row>
    <row r="650" spans="1:24" x14ac:dyDescent="0.55000000000000004">
      <c r="A650" t="s">
        <v>95</v>
      </c>
      <c r="B650" t="s">
        <v>22</v>
      </c>
      <c r="C650" t="s">
        <v>15</v>
      </c>
      <c r="D650">
        <v>0.8</v>
      </c>
      <c r="E650">
        <v>0</v>
      </c>
      <c r="F650">
        <v>48</v>
      </c>
      <c r="G650">
        <v>48</v>
      </c>
      <c r="H650">
        <v>48</v>
      </c>
      <c r="I650" t="s">
        <v>15</v>
      </c>
      <c r="J650">
        <v>1</v>
      </c>
      <c r="L650" t="s">
        <v>96</v>
      </c>
      <c r="M650">
        <v>60.018062961364201</v>
      </c>
      <c r="N650" t="s">
        <v>97</v>
      </c>
      <c r="O650">
        <v>1</v>
      </c>
      <c r="P650" t="s">
        <v>98</v>
      </c>
      <c r="Q650" t="str">
        <f>+PROPER(IF(MID(Tabla1[[#This Row],[expName]],3,100)="Alegria","Alegría",MID(Tabla1[[#This Row],[expName]],3,100)))</f>
        <v>Enojo</v>
      </c>
      <c r="R650" s="3" t="str">
        <f>+IF(Tabla1[[#This Row],[correct_ans]]="None","Frecuente","Infrecuente")</f>
        <v>Frecuente</v>
      </c>
      <c r="S650" s="3">
        <f>+Tabla1[[#This Row],[Respuesta.corr]]*100</f>
        <v>100</v>
      </c>
      <c r="T650" s="3" t="str">
        <f>+IF(OR(Tabla1[[#This Row],[frecuente/infrecuente]]="Frecuente",Tabla1[[#This Row],[Respuesta.rt]]=""),"",Tabla1[[#This Row],[Respuesta.rt]])</f>
        <v/>
      </c>
      <c r="U650" s="3">
        <f>1-Tabla1[[#This Row],[Respuesta.corr]]</f>
        <v>0</v>
      </c>
      <c r="V650" s="3" t="s">
        <v>144</v>
      </c>
      <c r="W650" s="3" t="s">
        <v>146</v>
      </c>
      <c r="X650" s="3" t="str">
        <f>+LEFT(Tabla1[[#This Row],[participant]],LEN(Tabla1[[#This Row],[participant]])-1)</f>
        <v>LMR11M</v>
      </c>
    </row>
    <row r="651" spans="1:24" x14ac:dyDescent="0.55000000000000004">
      <c r="A651" t="s">
        <v>100</v>
      </c>
      <c r="B651" t="s">
        <v>116</v>
      </c>
      <c r="C651" t="s">
        <v>21</v>
      </c>
      <c r="D651">
        <v>1.3</v>
      </c>
      <c r="E651">
        <v>0</v>
      </c>
      <c r="F651">
        <v>49</v>
      </c>
      <c r="G651">
        <v>49</v>
      </c>
      <c r="H651">
        <v>49</v>
      </c>
      <c r="I651" t="s">
        <v>21</v>
      </c>
      <c r="J651">
        <v>1</v>
      </c>
      <c r="K651">
        <v>0.50583524117199996</v>
      </c>
      <c r="L651" t="s">
        <v>96</v>
      </c>
      <c r="M651">
        <v>60.018062961364201</v>
      </c>
      <c r="N651" t="s">
        <v>97</v>
      </c>
      <c r="O651">
        <v>1</v>
      </c>
      <c r="P651" t="s">
        <v>98</v>
      </c>
      <c r="Q651" t="str">
        <f>+PROPER(IF(MID(Tabla1[[#This Row],[expName]],3,100)="Alegria","Alegría",MID(Tabla1[[#This Row],[expName]],3,100)))</f>
        <v>Enojo</v>
      </c>
      <c r="R651" s="3" t="str">
        <f>+IF(Tabla1[[#This Row],[correct_ans]]="None","Frecuente","Infrecuente")</f>
        <v>Infrecuente</v>
      </c>
      <c r="S651" s="3">
        <f>+Tabla1[[#This Row],[Respuesta.corr]]*100</f>
        <v>100</v>
      </c>
      <c r="T651" s="3">
        <f>+IF(OR(Tabla1[[#This Row],[frecuente/infrecuente]]="Frecuente",Tabla1[[#This Row],[Respuesta.rt]]=""),"",Tabla1[[#This Row],[Respuesta.rt]])</f>
        <v>0.50583524117199996</v>
      </c>
      <c r="U651" s="3">
        <f>1-Tabla1[[#This Row],[Respuesta.corr]]</f>
        <v>0</v>
      </c>
      <c r="V651" s="3" t="s">
        <v>144</v>
      </c>
      <c r="W651" s="3" t="s">
        <v>146</v>
      </c>
      <c r="X651" s="3" t="str">
        <f>+LEFT(Tabla1[[#This Row],[participant]],LEN(Tabla1[[#This Row],[participant]])-1)</f>
        <v>LMR11M</v>
      </c>
    </row>
    <row r="652" spans="1:24" x14ac:dyDescent="0.55000000000000004">
      <c r="A652" t="s">
        <v>95</v>
      </c>
      <c r="B652" t="s">
        <v>14</v>
      </c>
      <c r="C652" t="s">
        <v>15</v>
      </c>
      <c r="D652">
        <v>0.8</v>
      </c>
      <c r="E652">
        <v>0</v>
      </c>
      <c r="F652">
        <v>50</v>
      </c>
      <c r="G652">
        <v>50</v>
      </c>
      <c r="H652">
        <v>50</v>
      </c>
      <c r="I652" t="s">
        <v>15</v>
      </c>
      <c r="J652">
        <v>1</v>
      </c>
      <c r="L652" t="s">
        <v>96</v>
      </c>
      <c r="M652">
        <v>60.018062961364201</v>
      </c>
      <c r="N652" t="s">
        <v>97</v>
      </c>
      <c r="O652">
        <v>1</v>
      </c>
      <c r="P652" t="s">
        <v>98</v>
      </c>
      <c r="Q652" t="str">
        <f>+PROPER(IF(MID(Tabla1[[#This Row],[expName]],3,100)="Alegria","Alegría",MID(Tabla1[[#This Row],[expName]],3,100)))</f>
        <v>Enojo</v>
      </c>
      <c r="R652" s="3" t="str">
        <f>+IF(Tabla1[[#This Row],[correct_ans]]="None","Frecuente","Infrecuente")</f>
        <v>Frecuente</v>
      </c>
      <c r="S652" s="3">
        <f>+Tabla1[[#This Row],[Respuesta.corr]]*100</f>
        <v>100</v>
      </c>
      <c r="T652" s="3" t="str">
        <f>+IF(OR(Tabla1[[#This Row],[frecuente/infrecuente]]="Frecuente",Tabla1[[#This Row],[Respuesta.rt]]=""),"",Tabla1[[#This Row],[Respuesta.rt]])</f>
        <v/>
      </c>
      <c r="U652" s="3">
        <f>1-Tabla1[[#This Row],[Respuesta.corr]]</f>
        <v>0</v>
      </c>
      <c r="V652" s="3" t="s">
        <v>144</v>
      </c>
      <c r="W652" s="3" t="s">
        <v>146</v>
      </c>
      <c r="X652" s="3" t="str">
        <f>+LEFT(Tabla1[[#This Row],[participant]],LEN(Tabla1[[#This Row],[participant]])-1)</f>
        <v>LMR11M</v>
      </c>
    </row>
    <row r="653" spans="1:24" x14ac:dyDescent="0.55000000000000004">
      <c r="A653" t="s">
        <v>95</v>
      </c>
      <c r="B653" t="s">
        <v>31</v>
      </c>
      <c r="C653" t="s">
        <v>15</v>
      </c>
      <c r="D653">
        <v>0.8</v>
      </c>
      <c r="E653">
        <v>0</v>
      </c>
      <c r="F653">
        <v>51</v>
      </c>
      <c r="G653">
        <v>51</v>
      </c>
      <c r="H653">
        <v>51</v>
      </c>
      <c r="I653" t="s">
        <v>15</v>
      </c>
      <c r="J653">
        <v>1</v>
      </c>
      <c r="L653" t="s">
        <v>96</v>
      </c>
      <c r="M653">
        <v>60.018062961364201</v>
      </c>
      <c r="N653" t="s">
        <v>97</v>
      </c>
      <c r="O653">
        <v>1</v>
      </c>
      <c r="P653" t="s">
        <v>98</v>
      </c>
      <c r="Q653" t="str">
        <f>+PROPER(IF(MID(Tabla1[[#This Row],[expName]],3,100)="Alegria","Alegría",MID(Tabla1[[#This Row],[expName]],3,100)))</f>
        <v>Enojo</v>
      </c>
      <c r="R653" s="3" t="str">
        <f>+IF(Tabla1[[#This Row],[correct_ans]]="None","Frecuente","Infrecuente")</f>
        <v>Frecuente</v>
      </c>
      <c r="S653" s="3">
        <f>+Tabla1[[#This Row],[Respuesta.corr]]*100</f>
        <v>100</v>
      </c>
      <c r="T653" s="3" t="str">
        <f>+IF(OR(Tabla1[[#This Row],[frecuente/infrecuente]]="Frecuente",Tabla1[[#This Row],[Respuesta.rt]]=""),"",Tabla1[[#This Row],[Respuesta.rt]])</f>
        <v/>
      </c>
      <c r="U653" s="3">
        <f>1-Tabla1[[#This Row],[Respuesta.corr]]</f>
        <v>0</v>
      </c>
      <c r="V653" s="3" t="s">
        <v>144</v>
      </c>
      <c r="W653" s="3" t="s">
        <v>146</v>
      </c>
      <c r="X653" s="3" t="str">
        <f>+LEFT(Tabla1[[#This Row],[participant]],LEN(Tabla1[[#This Row],[participant]])-1)</f>
        <v>LMR11M</v>
      </c>
    </row>
    <row r="654" spans="1:24" x14ac:dyDescent="0.55000000000000004">
      <c r="A654" t="s">
        <v>95</v>
      </c>
      <c r="B654" t="s">
        <v>14</v>
      </c>
      <c r="C654" t="s">
        <v>15</v>
      </c>
      <c r="D654">
        <v>0.8</v>
      </c>
      <c r="E654">
        <v>0</v>
      </c>
      <c r="F654">
        <v>52</v>
      </c>
      <c r="G654">
        <v>52</v>
      </c>
      <c r="H654">
        <v>52</v>
      </c>
      <c r="I654" t="s">
        <v>15</v>
      </c>
      <c r="J654">
        <v>1</v>
      </c>
      <c r="L654" t="s">
        <v>96</v>
      </c>
      <c r="M654">
        <v>60.018062961364201</v>
      </c>
      <c r="N654" t="s">
        <v>97</v>
      </c>
      <c r="O654">
        <v>1</v>
      </c>
      <c r="P654" t="s">
        <v>98</v>
      </c>
      <c r="Q654" t="str">
        <f>+PROPER(IF(MID(Tabla1[[#This Row],[expName]],3,100)="Alegria","Alegría",MID(Tabla1[[#This Row],[expName]],3,100)))</f>
        <v>Enojo</v>
      </c>
      <c r="R654" s="3" t="str">
        <f>+IF(Tabla1[[#This Row],[correct_ans]]="None","Frecuente","Infrecuente")</f>
        <v>Frecuente</v>
      </c>
      <c r="S654" s="3">
        <f>+Tabla1[[#This Row],[Respuesta.corr]]*100</f>
        <v>100</v>
      </c>
      <c r="T654" s="3" t="str">
        <f>+IF(OR(Tabla1[[#This Row],[frecuente/infrecuente]]="Frecuente",Tabla1[[#This Row],[Respuesta.rt]]=""),"",Tabla1[[#This Row],[Respuesta.rt]])</f>
        <v/>
      </c>
      <c r="U654" s="3">
        <f>1-Tabla1[[#This Row],[Respuesta.corr]]</f>
        <v>0</v>
      </c>
      <c r="V654" s="3" t="s">
        <v>144</v>
      </c>
      <c r="W654" s="3" t="s">
        <v>146</v>
      </c>
      <c r="X654" s="3" t="str">
        <f>+LEFT(Tabla1[[#This Row],[participant]],LEN(Tabla1[[#This Row],[participant]])-1)</f>
        <v>LMR11M</v>
      </c>
    </row>
    <row r="655" spans="1:24" x14ac:dyDescent="0.55000000000000004">
      <c r="A655" t="s">
        <v>100</v>
      </c>
      <c r="B655" t="s">
        <v>103</v>
      </c>
      <c r="C655" t="s">
        <v>21</v>
      </c>
      <c r="D655">
        <v>1.3</v>
      </c>
      <c r="E655">
        <v>0</v>
      </c>
      <c r="F655">
        <v>53</v>
      </c>
      <c r="G655">
        <v>53</v>
      </c>
      <c r="H655">
        <v>53</v>
      </c>
      <c r="I655" t="s">
        <v>21</v>
      </c>
      <c r="J655">
        <v>1</v>
      </c>
      <c r="K655">
        <v>0.457574027125</v>
      </c>
      <c r="L655" t="s">
        <v>96</v>
      </c>
      <c r="M655">
        <v>60.018062961364201</v>
      </c>
      <c r="N655" t="s">
        <v>97</v>
      </c>
      <c r="O655">
        <v>1</v>
      </c>
      <c r="P655" t="s">
        <v>98</v>
      </c>
      <c r="Q655" t="str">
        <f>+PROPER(IF(MID(Tabla1[[#This Row],[expName]],3,100)="Alegria","Alegría",MID(Tabla1[[#This Row],[expName]],3,100)))</f>
        <v>Enojo</v>
      </c>
      <c r="R655" s="3" t="str">
        <f>+IF(Tabla1[[#This Row],[correct_ans]]="None","Frecuente","Infrecuente")</f>
        <v>Infrecuente</v>
      </c>
      <c r="S655" s="3">
        <f>+Tabla1[[#This Row],[Respuesta.corr]]*100</f>
        <v>100</v>
      </c>
      <c r="T655" s="3">
        <f>+IF(OR(Tabla1[[#This Row],[frecuente/infrecuente]]="Frecuente",Tabla1[[#This Row],[Respuesta.rt]]=""),"",Tabla1[[#This Row],[Respuesta.rt]])</f>
        <v>0.457574027125</v>
      </c>
      <c r="U655" s="3">
        <f>1-Tabla1[[#This Row],[Respuesta.corr]]</f>
        <v>0</v>
      </c>
      <c r="V655" s="3" t="s">
        <v>144</v>
      </c>
      <c r="W655" s="3" t="s">
        <v>146</v>
      </c>
      <c r="X655" s="3" t="str">
        <f>+LEFT(Tabla1[[#This Row],[participant]],LEN(Tabla1[[#This Row],[participant]])-1)</f>
        <v>LMR11M</v>
      </c>
    </row>
    <row r="656" spans="1:24" x14ac:dyDescent="0.55000000000000004">
      <c r="A656" t="s">
        <v>95</v>
      </c>
      <c r="B656" t="s">
        <v>34</v>
      </c>
      <c r="C656" t="s">
        <v>15</v>
      </c>
      <c r="D656">
        <v>1.3</v>
      </c>
      <c r="E656">
        <v>0</v>
      </c>
      <c r="F656">
        <v>54</v>
      </c>
      <c r="G656">
        <v>54</v>
      </c>
      <c r="H656">
        <v>54</v>
      </c>
      <c r="I656" t="s">
        <v>15</v>
      </c>
      <c r="J656">
        <v>1</v>
      </c>
      <c r="L656" t="s">
        <v>96</v>
      </c>
      <c r="M656">
        <v>60.018062961364201</v>
      </c>
      <c r="N656" t="s">
        <v>97</v>
      </c>
      <c r="O656">
        <v>1</v>
      </c>
      <c r="P656" t="s">
        <v>98</v>
      </c>
      <c r="Q656" t="str">
        <f>+PROPER(IF(MID(Tabla1[[#This Row],[expName]],3,100)="Alegria","Alegría",MID(Tabla1[[#This Row],[expName]],3,100)))</f>
        <v>Enojo</v>
      </c>
      <c r="R656" s="3" t="str">
        <f>+IF(Tabla1[[#This Row],[correct_ans]]="None","Frecuente","Infrecuente")</f>
        <v>Frecuente</v>
      </c>
      <c r="S656" s="3">
        <f>+Tabla1[[#This Row],[Respuesta.corr]]*100</f>
        <v>100</v>
      </c>
      <c r="T656" s="3" t="str">
        <f>+IF(OR(Tabla1[[#This Row],[frecuente/infrecuente]]="Frecuente",Tabla1[[#This Row],[Respuesta.rt]]=""),"",Tabla1[[#This Row],[Respuesta.rt]])</f>
        <v/>
      </c>
      <c r="U656" s="3">
        <f>1-Tabla1[[#This Row],[Respuesta.corr]]</f>
        <v>0</v>
      </c>
      <c r="V656" s="3" t="s">
        <v>144</v>
      </c>
      <c r="W656" s="3" t="s">
        <v>146</v>
      </c>
      <c r="X656" s="3" t="str">
        <f>+LEFT(Tabla1[[#This Row],[participant]],LEN(Tabla1[[#This Row],[participant]])-1)</f>
        <v>LMR11M</v>
      </c>
    </row>
    <row r="657" spans="1:24" x14ac:dyDescent="0.55000000000000004">
      <c r="A657" t="s">
        <v>100</v>
      </c>
      <c r="B657" t="s">
        <v>106</v>
      </c>
      <c r="C657" t="s">
        <v>21</v>
      </c>
      <c r="D657">
        <v>0.8</v>
      </c>
      <c r="E657">
        <v>0</v>
      </c>
      <c r="F657">
        <v>55</v>
      </c>
      <c r="G657">
        <v>55</v>
      </c>
      <c r="H657">
        <v>55</v>
      </c>
      <c r="I657" t="s">
        <v>21</v>
      </c>
      <c r="J657">
        <v>1</v>
      </c>
      <c r="K657">
        <v>0.57444406347300003</v>
      </c>
      <c r="L657" t="s">
        <v>96</v>
      </c>
      <c r="M657">
        <v>60.018062961364201</v>
      </c>
      <c r="N657" t="s">
        <v>97</v>
      </c>
      <c r="O657">
        <v>1</v>
      </c>
      <c r="P657" t="s">
        <v>98</v>
      </c>
      <c r="Q657" t="str">
        <f>+PROPER(IF(MID(Tabla1[[#This Row],[expName]],3,100)="Alegria","Alegría",MID(Tabla1[[#This Row],[expName]],3,100)))</f>
        <v>Enojo</v>
      </c>
      <c r="R657" s="3" t="str">
        <f>+IF(Tabla1[[#This Row],[correct_ans]]="None","Frecuente","Infrecuente")</f>
        <v>Infrecuente</v>
      </c>
      <c r="S657" s="3">
        <f>+Tabla1[[#This Row],[Respuesta.corr]]*100</f>
        <v>100</v>
      </c>
      <c r="T657" s="3">
        <f>+IF(OR(Tabla1[[#This Row],[frecuente/infrecuente]]="Frecuente",Tabla1[[#This Row],[Respuesta.rt]]=""),"",Tabla1[[#This Row],[Respuesta.rt]])</f>
        <v>0.57444406347300003</v>
      </c>
      <c r="U657" s="3">
        <f>1-Tabla1[[#This Row],[Respuesta.corr]]</f>
        <v>0</v>
      </c>
      <c r="V657" s="3" t="s">
        <v>144</v>
      </c>
      <c r="W657" s="3" t="s">
        <v>146</v>
      </c>
      <c r="X657" s="3" t="str">
        <f>+LEFT(Tabla1[[#This Row],[participant]],LEN(Tabla1[[#This Row],[participant]])-1)</f>
        <v>LMR11M</v>
      </c>
    </row>
    <row r="658" spans="1:24" x14ac:dyDescent="0.55000000000000004">
      <c r="A658" t="s">
        <v>95</v>
      </c>
      <c r="B658" t="s">
        <v>30</v>
      </c>
      <c r="C658" t="s">
        <v>15</v>
      </c>
      <c r="D658">
        <v>0.8</v>
      </c>
      <c r="E658">
        <v>0</v>
      </c>
      <c r="F658">
        <v>56</v>
      </c>
      <c r="G658">
        <v>56</v>
      </c>
      <c r="H658">
        <v>56</v>
      </c>
      <c r="I658" t="s">
        <v>15</v>
      </c>
      <c r="J658">
        <v>1</v>
      </c>
      <c r="L658" t="s">
        <v>96</v>
      </c>
      <c r="M658">
        <v>60.018062961364201</v>
      </c>
      <c r="N658" t="s">
        <v>97</v>
      </c>
      <c r="O658">
        <v>1</v>
      </c>
      <c r="P658" t="s">
        <v>98</v>
      </c>
      <c r="Q658" t="str">
        <f>+PROPER(IF(MID(Tabla1[[#This Row],[expName]],3,100)="Alegria","Alegría",MID(Tabla1[[#This Row],[expName]],3,100)))</f>
        <v>Enojo</v>
      </c>
      <c r="R658" s="3" t="str">
        <f>+IF(Tabla1[[#This Row],[correct_ans]]="None","Frecuente","Infrecuente")</f>
        <v>Frecuente</v>
      </c>
      <c r="S658" s="3">
        <f>+Tabla1[[#This Row],[Respuesta.corr]]*100</f>
        <v>100</v>
      </c>
      <c r="T658" s="3" t="str">
        <f>+IF(OR(Tabla1[[#This Row],[frecuente/infrecuente]]="Frecuente",Tabla1[[#This Row],[Respuesta.rt]]=""),"",Tabla1[[#This Row],[Respuesta.rt]])</f>
        <v/>
      </c>
      <c r="U658" s="3">
        <f>1-Tabla1[[#This Row],[Respuesta.corr]]</f>
        <v>0</v>
      </c>
      <c r="V658" s="3" t="s">
        <v>144</v>
      </c>
      <c r="W658" s="3" t="s">
        <v>146</v>
      </c>
      <c r="X658" s="3" t="str">
        <f>+LEFT(Tabla1[[#This Row],[participant]],LEN(Tabla1[[#This Row],[participant]])-1)</f>
        <v>LMR11M</v>
      </c>
    </row>
    <row r="659" spans="1:24" x14ac:dyDescent="0.55000000000000004">
      <c r="A659" t="s">
        <v>95</v>
      </c>
      <c r="B659" t="s">
        <v>109</v>
      </c>
      <c r="C659" t="s">
        <v>15</v>
      </c>
      <c r="D659">
        <v>0.8</v>
      </c>
      <c r="E659">
        <v>0</v>
      </c>
      <c r="F659">
        <v>57</v>
      </c>
      <c r="G659">
        <v>57</v>
      </c>
      <c r="H659">
        <v>57</v>
      </c>
      <c r="I659" t="s">
        <v>15</v>
      </c>
      <c r="J659">
        <v>1</v>
      </c>
      <c r="L659" t="s">
        <v>96</v>
      </c>
      <c r="M659">
        <v>60.018062961364201</v>
      </c>
      <c r="N659" t="s">
        <v>97</v>
      </c>
      <c r="O659">
        <v>1</v>
      </c>
      <c r="P659" t="s">
        <v>98</v>
      </c>
      <c r="Q659" t="str">
        <f>+PROPER(IF(MID(Tabla1[[#This Row],[expName]],3,100)="Alegria","Alegría",MID(Tabla1[[#This Row],[expName]],3,100)))</f>
        <v>Enojo</v>
      </c>
      <c r="R659" s="3" t="str">
        <f>+IF(Tabla1[[#This Row],[correct_ans]]="None","Frecuente","Infrecuente")</f>
        <v>Frecuente</v>
      </c>
      <c r="S659" s="3">
        <f>+Tabla1[[#This Row],[Respuesta.corr]]*100</f>
        <v>100</v>
      </c>
      <c r="T659" s="3" t="str">
        <f>+IF(OR(Tabla1[[#This Row],[frecuente/infrecuente]]="Frecuente",Tabla1[[#This Row],[Respuesta.rt]]=""),"",Tabla1[[#This Row],[Respuesta.rt]])</f>
        <v/>
      </c>
      <c r="U659" s="3">
        <f>1-Tabla1[[#This Row],[Respuesta.corr]]</f>
        <v>0</v>
      </c>
      <c r="V659" s="3" t="s">
        <v>144</v>
      </c>
      <c r="W659" s="3" t="s">
        <v>146</v>
      </c>
      <c r="X659" s="3" t="str">
        <f>+LEFT(Tabla1[[#This Row],[participant]],LEN(Tabla1[[#This Row],[participant]])-1)</f>
        <v>LMR11M</v>
      </c>
    </row>
    <row r="660" spans="1:24" x14ac:dyDescent="0.55000000000000004">
      <c r="A660" t="s">
        <v>95</v>
      </c>
      <c r="B660" t="s">
        <v>35</v>
      </c>
      <c r="C660" t="s">
        <v>15</v>
      </c>
      <c r="D660">
        <v>0.8</v>
      </c>
      <c r="E660">
        <v>0</v>
      </c>
      <c r="F660">
        <v>58</v>
      </c>
      <c r="G660">
        <v>58</v>
      </c>
      <c r="H660">
        <v>58</v>
      </c>
      <c r="I660" t="s">
        <v>15</v>
      </c>
      <c r="J660">
        <v>1</v>
      </c>
      <c r="L660" t="s">
        <v>96</v>
      </c>
      <c r="M660">
        <v>60.018062961364201</v>
      </c>
      <c r="N660" t="s">
        <v>97</v>
      </c>
      <c r="O660">
        <v>1</v>
      </c>
      <c r="P660" t="s">
        <v>98</v>
      </c>
      <c r="Q660" t="str">
        <f>+PROPER(IF(MID(Tabla1[[#This Row],[expName]],3,100)="Alegria","Alegría",MID(Tabla1[[#This Row],[expName]],3,100)))</f>
        <v>Enojo</v>
      </c>
      <c r="R660" s="3" t="str">
        <f>+IF(Tabla1[[#This Row],[correct_ans]]="None","Frecuente","Infrecuente")</f>
        <v>Frecuente</v>
      </c>
      <c r="S660" s="3">
        <f>+Tabla1[[#This Row],[Respuesta.corr]]*100</f>
        <v>100</v>
      </c>
      <c r="T660" s="3" t="str">
        <f>+IF(OR(Tabla1[[#This Row],[frecuente/infrecuente]]="Frecuente",Tabla1[[#This Row],[Respuesta.rt]]=""),"",Tabla1[[#This Row],[Respuesta.rt]])</f>
        <v/>
      </c>
      <c r="U660" s="3">
        <f>1-Tabla1[[#This Row],[Respuesta.corr]]</f>
        <v>0</v>
      </c>
      <c r="V660" s="3" t="s">
        <v>144</v>
      </c>
      <c r="W660" s="3" t="s">
        <v>146</v>
      </c>
      <c r="X660" s="3" t="str">
        <f>+LEFT(Tabla1[[#This Row],[participant]],LEN(Tabla1[[#This Row],[participant]])-1)</f>
        <v>LMR11M</v>
      </c>
    </row>
    <row r="661" spans="1:24" x14ac:dyDescent="0.55000000000000004">
      <c r="A661" t="s">
        <v>95</v>
      </c>
      <c r="B661" t="s">
        <v>14</v>
      </c>
      <c r="C661" t="s">
        <v>15</v>
      </c>
      <c r="D661">
        <v>1.3</v>
      </c>
      <c r="E661">
        <v>0</v>
      </c>
      <c r="F661">
        <v>59</v>
      </c>
      <c r="G661">
        <v>59</v>
      </c>
      <c r="H661">
        <v>59</v>
      </c>
      <c r="I661" t="s">
        <v>15</v>
      </c>
      <c r="J661">
        <v>1</v>
      </c>
      <c r="L661" t="s">
        <v>96</v>
      </c>
      <c r="M661">
        <v>60.018062961364201</v>
      </c>
      <c r="N661" t="s">
        <v>97</v>
      </c>
      <c r="O661">
        <v>1</v>
      </c>
      <c r="P661" t="s">
        <v>98</v>
      </c>
      <c r="Q661" t="str">
        <f>+PROPER(IF(MID(Tabla1[[#This Row],[expName]],3,100)="Alegria","Alegría",MID(Tabla1[[#This Row],[expName]],3,100)))</f>
        <v>Enojo</v>
      </c>
      <c r="R661" s="3" t="str">
        <f>+IF(Tabla1[[#This Row],[correct_ans]]="None","Frecuente","Infrecuente")</f>
        <v>Frecuente</v>
      </c>
      <c r="S661" s="3">
        <f>+Tabla1[[#This Row],[Respuesta.corr]]*100</f>
        <v>100</v>
      </c>
      <c r="T661" s="3" t="str">
        <f>+IF(OR(Tabla1[[#This Row],[frecuente/infrecuente]]="Frecuente",Tabla1[[#This Row],[Respuesta.rt]]=""),"",Tabla1[[#This Row],[Respuesta.rt]])</f>
        <v/>
      </c>
      <c r="U661" s="3">
        <f>1-Tabla1[[#This Row],[Respuesta.corr]]</f>
        <v>0</v>
      </c>
      <c r="V661" s="3" t="s">
        <v>144</v>
      </c>
      <c r="W661" s="3" t="s">
        <v>146</v>
      </c>
      <c r="X661" s="3" t="str">
        <f>+LEFT(Tabla1[[#This Row],[participant]],LEN(Tabla1[[#This Row],[participant]])-1)</f>
        <v>LMR11M</v>
      </c>
    </row>
    <row r="662" spans="1:24" x14ac:dyDescent="0.55000000000000004">
      <c r="A662" t="s">
        <v>100</v>
      </c>
      <c r="B662" t="s">
        <v>117</v>
      </c>
      <c r="C662" t="s">
        <v>21</v>
      </c>
      <c r="D662">
        <v>1.3</v>
      </c>
      <c r="E662">
        <v>0</v>
      </c>
      <c r="F662">
        <v>60</v>
      </c>
      <c r="G662">
        <v>60</v>
      </c>
      <c r="H662">
        <v>60</v>
      </c>
      <c r="I662" t="s">
        <v>21</v>
      </c>
      <c r="J662">
        <v>1</v>
      </c>
      <c r="K662">
        <v>0.65574907557999995</v>
      </c>
      <c r="L662" t="s">
        <v>96</v>
      </c>
      <c r="M662">
        <v>60.018062961364201</v>
      </c>
      <c r="N662" t="s">
        <v>97</v>
      </c>
      <c r="O662">
        <v>1</v>
      </c>
      <c r="P662" t="s">
        <v>98</v>
      </c>
      <c r="Q662" t="str">
        <f>+PROPER(IF(MID(Tabla1[[#This Row],[expName]],3,100)="Alegria","Alegría",MID(Tabla1[[#This Row],[expName]],3,100)))</f>
        <v>Enojo</v>
      </c>
      <c r="R662" s="3" t="str">
        <f>+IF(Tabla1[[#This Row],[correct_ans]]="None","Frecuente","Infrecuente")</f>
        <v>Infrecuente</v>
      </c>
      <c r="S662" s="3">
        <f>+Tabla1[[#This Row],[Respuesta.corr]]*100</f>
        <v>100</v>
      </c>
      <c r="T662" s="3">
        <f>+IF(OR(Tabla1[[#This Row],[frecuente/infrecuente]]="Frecuente",Tabla1[[#This Row],[Respuesta.rt]]=""),"",Tabla1[[#This Row],[Respuesta.rt]])</f>
        <v>0.65574907557999995</v>
      </c>
      <c r="U662" s="3">
        <f>1-Tabla1[[#This Row],[Respuesta.corr]]</f>
        <v>0</v>
      </c>
      <c r="V662" s="3" t="s">
        <v>144</v>
      </c>
      <c r="W662" s="3" t="s">
        <v>146</v>
      </c>
      <c r="X662" s="3" t="str">
        <f>+LEFT(Tabla1[[#This Row],[participant]],LEN(Tabla1[[#This Row],[participant]])-1)</f>
        <v>LMR11M</v>
      </c>
    </row>
    <row r="663" spans="1:24" x14ac:dyDescent="0.55000000000000004">
      <c r="A663" t="s">
        <v>95</v>
      </c>
      <c r="B663" t="s">
        <v>34</v>
      </c>
      <c r="C663" t="s">
        <v>15</v>
      </c>
      <c r="D663">
        <v>1.3</v>
      </c>
      <c r="E663">
        <v>0</v>
      </c>
      <c r="F663">
        <v>61</v>
      </c>
      <c r="G663">
        <v>61</v>
      </c>
      <c r="H663">
        <v>61</v>
      </c>
      <c r="I663" t="s">
        <v>15</v>
      </c>
      <c r="J663">
        <v>1</v>
      </c>
      <c r="L663" t="s">
        <v>96</v>
      </c>
      <c r="M663">
        <v>60.018062961364201</v>
      </c>
      <c r="N663" t="s">
        <v>97</v>
      </c>
      <c r="O663">
        <v>1</v>
      </c>
      <c r="P663" t="s">
        <v>98</v>
      </c>
      <c r="Q663" t="str">
        <f>+PROPER(IF(MID(Tabla1[[#This Row],[expName]],3,100)="Alegria","Alegría",MID(Tabla1[[#This Row],[expName]],3,100)))</f>
        <v>Enojo</v>
      </c>
      <c r="R663" s="3" t="str">
        <f>+IF(Tabla1[[#This Row],[correct_ans]]="None","Frecuente","Infrecuente")</f>
        <v>Frecuente</v>
      </c>
      <c r="S663" s="3">
        <f>+Tabla1[[#This Row],[Respuesta.corr]]*100</f>
        <v>100</v>
      </c>
      <c r="T663" s="3" t="str">
        <f>+IF(OR(Tabla1[[#This Row],[frecuente/infrecuente]]="Frecuente",Tabla1[[#This Row],[Respuesta.rt]]=""),"",Tabla1[[#This Row],[Respuesta.rt]])</f>
        <v/>
      </c>
      <c r="U663" s="3">
        <f>1-Tabla1[[#This Row],[Respuesta.corr]]</f>
        <v>0</v>
      </c>
      <c r="V663" s="3" t="s">
        <v>144</v>
      </c>
      <c r="W663" s="3" t="s">
        <v>146</v>
      </c>
      <c r="X663" s="3" t="str">
        <f>+LEFT(Tabla1[[#This Row],[participant]],LEN(Tabla1[[#This Row],[participant]])-1)</f>
        <v>LMR11M</v>
      </c>
    </row>
    <row r="664" spans="1:24" x14ac:dyDescent="0.55000000000000004">
      <c r="A664" t="s">
        <v>100</v>
      </c>
      <c r="B664" t="s">
        <v>103</v>
      </c>
      <c r="C664" t="s">
        <v>21</v>
      </c>
      <c r="D664">
        <v>1.3</v>
      </c>
      <c r="E664">
        <v>0</v>
      </c>
      <c r="F664">
        <v>62</v>
      </c>
      <c r="G664">
        <v>62</v>
      </c>
      <c r="H664">
        <v>62</v>
      </c>
      <c r="I664" t="s">
        <v>15</v>
      </c>
      <c r="J664">
        <v>0</v>
      </c>
      <c r="L664" t="s">
        <v>96</v>
      </c>
      <c r="M664">
        <v>60.018062961364201</v>
      </c>
      <c r="N664" t="s">
        <v>97</v>
      </c>
      <c r="O664">
        <v>1</v>
      </c>
      <c r="P664" t="s">
        <v>98</v>
      </c>
      <c r="Q664" t="str">
        <f>+PROPER(IF(MID(Tabla1[[#This Row],[expName]],3,100)="Alegria","Alegría",MID(Tabla1[[#This Row],[expName]],3,100)))</f>
        <v>Enojo</v>
      </c>
      <c r="R664" s="3" t="str">
        <f>+IF(Tabla1[[#This Row],[correct_ans]]="None","Frecuente","Infrecuente")</f>
        <v>Infrecuente</v>
      </c>
      <c r="S664" s="3">
        <f>+Tabla1[[#This Row],[Respuesta.corr]]*100</f>
        <v>0</v>
      </c>
      <c r="T664" s="3" t="str">
        <f>+IF(OR(Tabla1[[#This Row],[frecuente/infrecuente]]="Frecuente",Tabla1[[#This Row],[Respuesta.rt]]=""),"",Tabla1[[#This Row],[Respuesta.rt]])</f>
        <v/>
      </c>
      <c r="U664" s="3">
        <f>1-Tabla1[[#This Row],[Respuesta.corr]]</f>
        <v>1</v>
      </c>
      <c r="V664" s="3" t="s">
        <v>144</v>
      </c>
      <c r="W664" s="3" t="s">
        <v>146</v>
      </c>
      <c r="X664" s="3" t="str">
        <f>+LEFT(Tabla1[[#This Row],[participant]],LEN(Tabla1[[#This Row],[participant]])-1)</f>
        <v>LMR11M</v>
      </c>
    </row>
    <row r="665" spans="1:24" x14ac:dyDescent="0.55000000000000004">
      <c r="A665" t="s">
        <v>95</v>
      </c>
      <c r="B665" t="s">
        <v>111</v>
      </c>
      <c r="C665" t="s">
        <v>15</v>
      </c>
      <c r="D665">
        <v>0.8</v>
      </c>
      <c r="E665">
        <v>0</v>
      </c>
      <c r="F665">
        <v>63</v>
      </c>
      <c r="G665">
        <v>63</v>
      </c>
      <c r="H665">
        <v>63</v>
      </c>
      <c r="I665" t="s">
        <v>15</v>
      </c>
      <c r="J665">
        <v>1</v>
      </c>
      <c r="L665" t="s">
        <v>96</v>
      </c>
      <c r="M665">
        <v>60.018062961364201</v>
      </c>
      <c r="N665" t="s">
        <v>97</v>
      </c>
      <c r="O665">
        <v>1</v>
      </c>
      <c r="P665" t="s">
        <v>98</v>
      </c>
      <c r="Q665" t="str">
        <f>+PROPER(IF(MID(Tabla1[[#This Row],[expName]],3,100)="Alegria","Alegría",MID(Tabla1[[#This Row],[expName]],3,100)))</f>
        <v>Enojo</v>
      </c>
      <c r="R665" s="3" t="str">
        <f>+IF(Tabla1[[#This Row],[correct_ans]]="None","Frecuente","Infrecuente")</f>
        <v>Frecuente</v>
      </c>
      <c r="S665" s="3">
        <f>+Tabla1[[#This Row],[Respuesta.corr]]*100</f>
        <v>100</v>
      </c>
      <c r="T665" s="3" t="str">
        <f>+IF(OR(Tabla1[[#This Row],[frecuente/infrecuente]]="Frecuente",Tabla1[[#This Row],[Respuesta.rt]]=""),"",Tabla1[[#This Row],[Respuesta.rt]])</f>
        <v/>
      </c>
      <c r="U665" s="3">
        <f>1-Tabla1[[#This Row],[Respuesta.corr]]</f>
        <v>0</v>
      </c>
      <c r="V665" s="3" t="s">
        <v>144</v>
      </c>
      <c r="W665" s="3" t="s">
        <v>146</v>
      </c>
      <c r="X665" s="3" t="str">
        <f>+LEFT(Tabla1[[#This Row],[participant]],LEN(Tabla1[[#This Row],[participant]])-1)</f>
        <v>LMR11M</v>
      </c>
    </row>
    <row r="666" spans="1:24" x14ac:dyDescent="0.55000000000000004">
      <c r="A666" t="s">
        <v>95</v>
      </c>
      <c r="B666" t="s">
        <v>108</v>
      </c>
      <c r="C666" t="s">
        <v>15</v>
      </c>
      <c r="D666">
        <v>0.8</v>
      </c>
      <c r="E666">
        <v>0</v>
      </c>
      <c r="F666">
        <v>64</v>
      </c>
      <c r="G666">
        <v>64</v>
      </c>
      <c r="H666">
        <v>64</v>
      </c>
      <c r="I666" t="s">
        <v>15</v>
      </c>
      <c r="J666">
        <v>1</v>
      </c>
      <c r="L666" t="s">
        <v>96</v>
      </c>
      <c r="M666">
        <v>60.018062961364201</v>
      </c>
      <c r="N666" t="s">
        <v>97</v>
      </c>
      <c r="O666">
        <v>1</v>
      </c>
      <c r="P666" t="s">
        <v>98</v>
      </c>
      <c r="Q666" t="str">
        <f>+PROPER(IF(MID(Tabla1[[#This Row],[expName]],3,100)="Alegria","Alegría",MID(Tabla1[[#This Row],[expName]],3,100)))</f>
        <v>Enojo</v>
      </c>
      <c r="R666" s="3" t="str">
        <f>+IF(Tabla1[[#This Row],[correct_ans]]="None","Frecuente","Infrecuente")</f>
        <v>Frecuente</v>
      </c>
      <c r="S666" s="3">
        <f>+Tabla1[[#This Row],[Respuesta.corr]]*100</f>
        <v>100</v>
      </c>
      <c r="T666" s="3" t="str">
        <f>+IF(OR(Tabla1[[#This Row],[frecuente/infrecuente]]="Frecuente",Tabla1[[#This Row],[Respuesta.rt]]=""),"",Tabla1[[#This Row],[Respuesta.rt]])</f>
        <v/>
      </c>
      <c r="U666" s="3">
        <f>1-Tabla1[[#This Row],[Respuesta.corr]]</f>
        <v>0</v>
      </c>
      <c r="V666" s="3" t="s">
        <v>144</v>
      </c>
      <c r="W666" s="3" t="s">
        <v>146</v>
      </c>
      <c r="X666" s="3" t="str">
        <f>+LEFT(Tabla1[[#This Row],[participant]],LEN(Tabla1[[#This Row],[participant]])-1)</f>
        <v>LMR11M</v>
      </c>
    </row>
    <row r="667" spans="1:24" x14ac:dyDescent="0.55000000000000004">
      <c r="A667" t="s">
        <v>95</v>
      </c>
      <c r="B667" t="s">
        <v>35</v>
      </c>
      <c r="C667" t="s">
        <v>15</v>
      </c>
      <c r="D667">
        <v>1.3</v>
      </c>
      <c r="E667">
        <v>0</v>
      </c>
      <c r="F667">
        <v>65</v>
      </c>
      <c r="G667">
        <v>65</v>
      </c>
      <c r="H667">
        <v>65</v>
      </c>
      <c r="I667" t="s">
        <v>15</v>
      </c>
      <c r="J667">
        <v>1</v>
      </c>
      <c r="L667" t="s">
        <v>96</v>
      </c>
      <c r="M667">
        <v>60.018062961364201</v>
      </c>
      <c r="N667" t="s">
        <v>97</v>
      </c>
      <c r="O667">
        <v>1</v>
      </c>
      <c r="P667" t="s">
        <v>98</v>
      </c>
      <c r="Q667" t="str">
        <f>+PROPER(IF(MID(Tabla1[[#This Row],[expName]],3,100)="Alegria","Alegría",MID(Tabla1[[#This Row],[expName]],3,100)))</f>
        <v>Enojo</v>
      </c>
      <c r="R667" s="3" t="str">
        <f>+IF(Tabla1[[#This Row],[correct_ans]]="None","Frecuente","Infrecuente")</f>
        <v>Frecuente</v>
      </c>
      <c r="S667" s="3">
        <f>+Tabla1[[#This Row],[Respuesta.corr]]*100</f>
        <v>100</v>
      </c>
      <c r="T667" s="3" t="str">
        <f>+IF(OR(Tabla1[[#This Row],[frecuente/infrecuente]]="Frecuente",Tabla1[[#This Row],[Respuesta.rt]]=""),"",Tabla1[[#This Row],[Respuesta.rt]])</f>
        <v/>
      </c>
      <c r="U667" s="3">
        <f>1-Tabla1[[#This Row],[Respuesta.corr]]</f>
        <v>0</v>
      </c>
      <c r="V667" s="3" t="s">
        <v>144</v>
      </c>
      <c r="W667" s="3" t="s">
        <v>146</v>
      </c>
      <c r="X667" s="3" t="str">
        <f>+LEFT(Tabla1[[#This Row],[participant]],LEN(Tabla1[[#This Row],[participant]])-1)</f>
        <v>LMR11M</v>
      </c>
    </row>
    <row r="668" spans="1:24" x14ac:dyDescent="0.55000000000000004">
      <c r="A668" t="s">
        <v>95</v>
      </c>
      <c r="B668" t="s">
        <v>109</v>
      </c>
      <c r="C668" t="s">
        <v>15</v>
      </c>
      <c r="D668">
        <v>0.8</v>
      </c>
      <c r="E668">
        <v>0</v>
      </c>
      <c r="F668">
        <v>66</v>
      </c>
      <c r="G668">
        <v>66</v>
      </c>
      <c r="H668">
        <v>66</v>
      </c>
      <c r="I668" t="s">
        <v>15</v>
      </c>
      <c r="J668">
        <v>1</v>
      </c>
      <c r="L668" t="s">
        <v>96</v>
      </c>
      <c r="M668">
        <v>60.018062961364201</v>
      </c>
      <c r="N668" t="s">
        <v>97</v>
      </c>
      <c r="O668">
        <v>1</v>
      </c>
      <c r="P668" t="s">
        <v>98</v>
      </c>
      <c r="Q668" t="str">
        <f>+PROPER(IF(MID(Tabla1[[#This Row],[expName]],3,100)="Alegria","Alegría",MID(Tabla1[[#This Row],[expName]],3,100)))</f>
        <v>Enojo</v>
      </c>
      <c r="R668" s="3" t="str">
        <f>+IF(Tabla1[[#This Row],[correct_ans]]="None","Frecuente","Infrecuente")</f>
        <v>Frecuente</v>
      </c>
      <c r="S668" s="3">
        <f>+Tabla1[[#This Row],[Respuesta.corr]]*100</f>
        <v>100</v>
      </c>
      <c r="T668" s="3" t="str">
        <f>+IF(OR(Tabla1[[#This Row],[frecuente/infrecuente]]="Frecuente",Tabla1[[#This Row],[Respuesta.rt]]=""),"",Tabla1[[#This Row],[Respuesta.rt]])</f>
        <v/>
      </c>
      <c r="U668" s="3">
        <f>1-Tabla1[[#This Row],[Respuesta.corr]]</f>
        <v>0</v>
      </c>
      <c r="V668" s="3" t="s">
        <v>144</v>
      </c>
      <c r="W668" s="3" t="s">
        <v>146</v>
      </c>
      <c r="X668" s="3" t="str">
        <f>+LEFT(Tabla1[[#This Row],[participant]],LEN(Tabla1[[#This Row],[participant]])-1)</f>
        <v>LMR11M</v>
      </c>
    </row>
    <row r="669" spans="1:24" x14ac:dyDescent="0.55000000000000004">
      <c r="A669" t="s">
        <v>100</v>
      </c>
      <c r="B669" t="s">
        <v>110</v>
      </c>
      <c r="C669" t="s">
        <v>21</v>
      </c>
      <c r="D669">
        <v>0.8</v>
      </c>
      <c r="E669">
        <v>0</v>
      </c>
      <c r="F669">
        <v>67</v>
      </c>
      <c r="G669">
        <v>67</v>
      </c>
      <c r="H669">
        <v>67</v>
      </c>
      <c r="I669" t="s">
        <v>15</v>
      </c>
      <c r="J669">
        <v>0</v>
      </c>
      <c r="L669" t="s">
        <v>96</v>
      </c>
      <c r="M669">
        <v>60.018062961364201</v>
      </c>
      <c r="N669" t="s">
        <v>97</v>
      </c>
      <c r="O669">
        <v>1</v>
      </c>
      <c r="P669" t="s">
        <v>98</v>
      </c>
      <c r="Q669" t="str">
        <f>+PROPER(IF(MID(Tabla1[[#This Row],[expName]],3,100)="Alegria","Alegría",MID(Tabla1[[#This Row],[expName]],3,100)))</f>
        <v>Enojo</v>
      </c>
      <c r="R669" s="3" t="str">
        <f>+IF(Tabla1[[#This Row],[correct_ans]]="None","Frecuente","Infrecuente")</f>
        <v>Infrecuente</v>
      </c>
      <c r="S669" s="3">
        <f>+Tabla1[[#This Row],[Respuesta.corr]]*100</f>
        <v>0</v>
      </c>
      <c r="T669" s="3" t="str">
        <f>+IF(OR(Tabla1[[#This Row],[frecuente/infrecuente]]="Frecuente",Tabla1[[#This Row],[Respuesta.rt]]=""),"",Tabla1[[#This Row],[Respuesta.rt]])</f>
        <v/>
      </c>
      <c r="U669" s="3">
        <f>1-Tabla1[[#This Row],[Respuesta.corr]]</f>
        <v>1</v>
      </c>
      <c r="V669" s="3" t="s">
        <v>144</v>
      </c>
      <c r="W669" s="3" t="s">
        <v>146</v>
      </c>
      <c r="X669" s="3" t="str">
        <f>+LEFT(Tabla1[[#This Row],[participant]],LEN(Tabla1[[#This Row],[participant]])-1)</f>
        <v>LMR11M</v>
      </c>
    </row>
    <row r="670" spans="1:24" x14ac:dyDescent="0.55000000000000004">
      <c r="A670" t="s">
        <v>95</v>
      </c>
      <c r="B670" t="s">
        <v>102</v>
      </c>
      <c r="C670" t="s">
        <v>15</v>
      </c>
      <c r="D670">
        <v>1.3</v>
      </c>
      <c r="E670">
        <v>0</v>
      </c>
      <c r="F670">
        <v>68</v>
      </c>
      <c r="G670">
        <v>68</v>
      </c>
      <c r="H670">
        <v>68</v>
      </c>
      <c r="I670" t="s">
        <v>15</v>
      </c>
      <c r="J670">
        <v>1</v>
      </c>
      <c r="L670" t="s">
        <v>96</v>
      </c>
      <c r="M670">
        <v>60.018062961364201</v>
      </c>
      <c r="N670" t="s">
        <v>97</v>
      </c>
      <c r="O670">
        <v>1</v>
      </c>
      <c r="P670" t="s">
        <v>98</v>
      </c>
      <c r="Q670" t="str">
        <f>+PROPER(IF(MID(Tabla1[[#This Row],[expName]],3,100)="Alegria","Alegría",MID(Tabla1[[#This Row],[expName]],3,100)))</f>
        <v>Enojo</v>
      </c>
      <c r="R670" s="3" t="str">
        <f>+IF(Tabla1[[#This Row],[correct_ans]]="None","Frecuente","Infrecuente")</f>
        <v>Frecuente</v>
      </c>
      <c r="S670" s="3">
        <f>+Tabla1[[#This Row],[Respuesta.corr]]*100</f>
        <v>100</v>
      </c>
      <c r="T670" s="3" t="str">
        <f>+IF(OR(Tabla1[[#This Row],[frecuente/infrecuente]]="Frecuente",Tabla1[[#This Row],[Respuesta.rt]]=""),"",Tabla1[[#This Row],[Respuesta.rt]])</f>
        <v/>
      </c>
      <c r="U670" s="3">
        <f>1-Tabla1[[#This Row],[Respuesta.corr]]</f>
        <v>0</v>
      </c>
      <c r="V670" s="3" t="s">
        <v>144</v>
      </c>
      <c r="W670" s="3" t="s">
        <v>146</v>
      </c>
      <c r="X670" s="3" t="str">
        <f>+LEFT(Tabla1[[#This Row],[participant]],LEN(Tabla1[[#This Row],[participant]])-1)</f>
        <v>LMR11M</v>
      </c>
    </row>
    <row r="671" spans="1:24" x14ac:dyDescent="0.55000000000000004">
      <c r="A671" t="s">
        <v>95</v>
      </c>
      <c r="B671" t="s">
        <v>29</v>
      </c>
      <c r="C671" t="s">
        <v>15</v>
      </c>
      <c r="D671">
        <v>0.8</v>
      </c>
      <c r="E671">
        <v>0</v>
      </c>
      <c r="F671">
        <v>69</v>
      </c>
      <c r="G671">
        <v>69</v>
      </c>
      <c r="H671">
        <v>69</v>
      </c>
      <c r="I671" t="s">
        <v>15</v>
      </c>
      <c r="J671">
        <v>1</v>
      </c>
      <c r="L671" t="s">
        <v>96</v>
      </c>
      <c r="M671">
        <v>60.018062961364201</v>
      </c>
      <c r="N671" t="s">
        <v>97</v>
      </c>
      <c r="O671">
        <v>1</v>
      </c>
      <c r="P671" t="s">
        <v>98</v>
      </c>
      <c r="Q671" t="str">
        <f>+PROPER(IF(MID(Tabla1[[#This Row],[expName]],3,100)="Alegria","Alegría",MID(Tabla1[[#This Row],[expName]],3,100)))</f>
        <v>Enojo</v>
      </c>
      <c r="R671" s="3" t="str">
        <f>+IF(Tabla1[[#This Row],[correct_ans]]="None","Frecuente","Infrecuente")</f>
        <v>Frecuente</v>
      </c>
      <c r="S671" s="3">
        <f>+Tabla1[[#This Row],[Respuesta.corr]]*100</f>
        <v>100</v>
      </c>
      <c r="T671" s="3" t="str">
        <f>+IF(OR(Tabla1[[#This Row],[frecuente/infrecuente]]="Frecuente",Tabla1[[#This Row],[Respuesta.rt]]=""),"",Tabla1[[#This Row],[Respuesta.rt]])</f>
        <v/>
      </c>
      <c r="U671" s="3">
        <f>1-Tabla1[[#This Row],[Respuesta.corr]]</f>
        <v>0</v>
      </c>
      <c r="V671" s="3" t="s">
        <v>144</v>
      </c>
      <c r="W671" s="3" t="s">
        <v>146</v>
      </c>
      <c r="X671" s="3" t="str">
        <f>+LEFT(Tabla1[[#This Row],[participant]],LEN(Tabla1[[#This Row],[participant]])-1)</f>
        <v>LMR11M</v>
      </c>
    </row>
    <row r="672" spans="1:24" x14ac:dyDescent="0.55000000000000004">
      <c r="A672" t="s">
        <v>100</v>
      </c>
      <c r="B672" t="s">
        <v>116</v>
      </c>
      <c r="C672" t="s">
        <v>21</v>
      </c>
      <c r="D672">
        <v>1.3</v>
      </c>
      <c r="E672">
        <v>0</v>
      </c>
      <c r="F672">
        <v>70</v>
      </c>
      <c r="G672">
        <v>70</v>
      </c>
      <c r="H672">
        <v>70</v>
      </c>
      <c r="I672" t="s">
        <v>21</v>
      </c>
      <c r="J672">
        <v>1</v>
      </c>
      <c r="K672">
        <v>0.464806620497</v>
      </c>
      <c r="L672" t="s">
        <v>96</v>
      </c>
      <c r="M672">
        <v>60.018062961364201</v>
      </c>
      <c r="N672" t="s">
        <v>97</v>
      </c>
      <c r="O672">
        <v>1</v>
      </c>
      <c r="P672" t="s">
        <v>98</v>
      </c>
      <c r="Q672" t="str">
        <f>+PROPER(IF(MID(Tabla1[[#This Row],[expName]],3,100)="Alegria","Alegría",MID(Tabla1[[#This Row],[expName]],3,100)))</f>
        <v>Enojo</v>
      </c>
      <c r="R672" s="3" t="str">
        <f>+IF(Tabla1[[#This Row],[correct_ans]]="None","Frecuente","Infrecuente")</f>
        <v>Infrecuente</v>
      </c>
      <c r="S672" s="3">
        <f>+Tabla1[[#This Row],[Respuesta.corr]]*100</f>
        <v>100</v>
      </c>
      <c r="T672" s="3">
        <f>+IF(OR(Tabla1[[#This Row],[frecuente/infrecuente]]="Frecuente",Tabla1[[#This Row],[Respuesta.rt]]=""),"",Tabla1[[#This Row],[Respuesta.rt]])</f>
        <v>0.464806620497</v>
      </c>
      <c r="U672" s="3">
        <f>1-Tabla1[[#This Row],[Respuesta.corr]]</f>
        <v>0</v>
      </c>
      <c r="V672" s="3" t="s">
        <v>144</v>
      </c>
      <c r="W672" s="3" t="s">
        <v>146</v>
      </c>
      <c r="X672" s="3" t="str">
        <f>+LEFT(Tabla1[[#This Row],[participant]],LEN(Tabla1[[#This Row],[participant]])-1)</f>
        <v>LMR11M</v>
      </c>
    </row>
    <row r="673" spans="1:24" x14ac:dyDescent="0.55000000000000004">
      <c r="A673" t="s">
        <v>95</v>
      </c>
      <c r="B673" t="s">
        <v>23</v>
      </c>
      <c r="C673" t="s">
        <v>15</v>
      </c>
      <c r="D673">
        <v>0.8</v>
      </c>
      <c r="E673">
        <v>0</v>
      </c>
      <c r="F673">
        <v>71</v>
      </c>
      <c r="G673">
        <v>71</v>
      </c>
      <c r="H673">
        <v>71</v>
      </c>
      <c r="I673" t="s">
        <v>15</v>
      </c>
      <c r="J673">
        <v>1</v>
      </c>
      <c r="L673" t="s">
        <v>96</v>
      </c>
      <c r="M673">
        <v>60.018062961364201</v>
      </c>
      <c r="N673" t="s">
        <v>97</v>
      </c>
      <c r="O673">
        <v>1</v>
      </c>
      <c r="P673" t="s">
        <v>98</v>
      </c>
      <c r="Q673" t="str">
        <f>+PROPER(IF(MID(Tabla1[[#This Row],[expName]],3,100)="Alegria","Alegría",MID(Tabla1[[#This Row],[expName]],3,100)))</f>
        <v>Enojo</v>
      </c>
      <c r="R673" s="3" t="str">
        <f>+IF(Tabla1[[#This Row],[correct_ans]]="None","Frecuente","Infrecuente")</f>
        <v>Frecuente</v>
      </c>
      <c r="S673" s="3">
        <f>+Tabla1[[#This Row],[Respuesta.corr]]*100</f>
        <v>100</v>
      </c>
      <c r="T673" s="3" t="str">
        <f>+IF(OR(Tabla1[[#This Row],[frecuente/infrecuente]]="Frecuente",Tabla1[[#This Row],[Respuesta.rt]]=""),"",Tabla1[[#This Row],[Respuesta.rt]])</f>
        <v/>
      </c>
      <c r="U673" s="3">
        <f>1-Tabla1[[#This Row],[Respuesta.corr]]</f>
        <v>0</v>
      </c>
      <c r="V673" s="3" t="s">
        <v>144</v>
      </c>
      <c r="W673" s="3" t="s">
        <v>146</v>
      </c>
      <c r="X673" s="3" t="str">
        <f>+LEFT(Tabla1[[#This Row],[participant]],LEN(Tabla1[[#This Row],[participant]])-1)</f>
        <v>LMR11M</v>
      </c>
    </row>
    <row r="674" spans="1:24" x14ac:dyDescent="0.55000000000000004">
      <c r="A674" t="s">
        <v>100</v>
      </c>
      <c r="B674" t="s">
        <v>117</v>
      </c>
      <c r="C674" t="s">
        <v>21</v>
      </c>
      <c r="D674">
        <v>1.3</v>
      </c>
      <c r="E674">
        <v>0</v>
      </c>
      <c r="F674">
        <v>72</v>
      </c>
      <c r="G674">
        <v>72</v>
      </c>
      <c r="H674">
        <v>72</v>
      </c>
      <c r="I674" t="s">
        <v>21</v>
      </c>
      <c r="J674">
        <v>1</v>
      </c>
      <c r="K674">
        <v>0.50724401557800003</v>
      </c>
      <c r="L674" t="s">
        <v>96</v>
      </c>
      <c r="M674">
        <v>60.018062961364201</v>
      </c>
      <c r="N674" t="s">
        <v>97</v>
      </c>
      <c r="O674">
        <v>1</v>
      </c>
      <c r="P674" t="s">
        <v>98</v>
      </c>
      <c r="Q674" t="str">
        <f>+PROPER(IF(MID(Tabla1[[#This Row],[expName]],3,100)="Alegria","Alegría",MID(Tabla1[[#This Row],[expName]],3,100)))</f>
        <v>Enojo</v>
      </c>
      <c r="R674" s="3" t="str">
        <f>+IF(Tabla1[[#This Row],[correct_ans]]="None","Frecuente","Infrecuente")</f>
        <v>Infrecuente</v>
      </c>
      <c r="S674" s="3">
        <f>+Tabla1[[#This Row],[Respuesta.corr]]*100</f>
        <v>100</v>
      </c>
      <c r="T674" s="3">
        <f>+IF(OR(Tabla1[[#This Row],[frecuente/infrecuente]]="Frecuente",Tabla1[[#This Row],[Respuesta.rt]]=""),"",Tabla1[[#This Row],[Respuesta.rt]])</f>
        <v>0.50724401557800003</v>
      </c>
      <c r="U674" s="3">
        <f>1-Tabla1[[#This Row],[Respuesta.corr]]</f>
        <v>0</v>
      </c>
      <c r="V674" s="3" t="s">
        <v>144</v>
      </c>
      <c r="W674" s="3" t="s">
        <v>146</v>
      </c>
      <c r="X674" s="3" t="str">
        <f>+LEFT(Tabla1[[#This Row],[participant]],LEN(Tabla1[[#This Row],[participant]])-1)</f>
        <v>LMR11M</v>
      </c>
    </row>
    <row r="675" spans="1:24" x14ac:dyDescent="0.55000000000000004">
      <c r="A675" t="s">
        <v>95</v>
      </c>
      <c r="B675" t="s">
        <v>108</v>
      </c>
      <c r="C675" t="s">
        <v>15</v>
      </c>
      <c r="D675">
        <v>0.8</v>
      </c>
      <c r="E675">
        <v>0</v>
      </c>
      <c r="F675">
        <v>73</v>
      </c>
      <c r="G675">
        <v>73</v>
      </c>
      <c r="H675">
        <v>73</v>
      </c>
      <c r="I675" t="s">
        <v>15</v>
      </c>
      <c r="J675">
        <v>1</v>
      </c>
      <c r="L675" t="s">
        <v>96</v>
      </c>
      <c r="M675">
        <v>60.018062961364201</v>
      </c>
      <c r="N675" t="s">
        <v>97</v>
      </c>
      <c r="O675">
        <v>1</v>
      </c>
      <c r="P675" t="s">
        <v>98</v>
      </c>
      <c r="Q675" t="str">
        <f>+PROPER(IF(MID(Tabla1[[#This Row],[expName]],3,100)="Alegria","Alegría",MID(Tabla1[[#This Row],[expName]],3,100)))</f>
        <v>Enojo</v>
      </c>
      <c r="R675" s="3" t="str">
        <f>+IF(Tabla1[[#This Row],[correct_ans]]="None","Frecuente","Infrecuente")</f>
        <v>Frecuente</v>
      </c>
      <c r="S675" s="3">
        <f>+Tabla1[[#This Row],[Respuesta.corr]]*100</f>
        <v>100</v>
      </c>
      <c r="T675" s="3" t="str">
        <f>+IF(OR(Tabla1[[#This Row],[frecuente/infrecuente]]="Frecuente",Tabla1[[#This Row],[Respuesta.rt]]=""),"",Tabla1[[#This Row],[Respuesta.rt]])</f>
        <v/>
      </c>
      <c r="U675" s="3">
        <f>1-Tabla1[[#This Row],[Respuesta.corr]]</f>
        <v>0</v>
      </c>
      <c r="V675" s="3" t="s">
        <v>144</v>
      </c>
      <c r="W675" s="3" t="s">
        <v>146</v>
      </c>
      <c r="X675" s="3" t="str">
        <f>+LEFT(Tabla1[[#This Row],[participant]],LEN(Tabla1[[#This Row],[participant]])-1)</f>
        <v>LMR11M</v>
      </c>
    </row>
    <row r="676" spans="1:24" x14ac:dyDescent="0.55000000000000004">
      <c r="A676" t="s">
        <v>100</v>
      </c>
      <c r="B676" t="s">
        <v>101</v>
      </c>
      <c r="C676" t="s">
        <v>21</v>
      </c>
      <c r="D676">
        <v>0.8</v>
      </c>
      <c r="E676">
        <v>0</v>
      </c>
      <c r="F676">
        <v>74</v>
      </c>
      <c r="G676">
        <v>74</v>
      </c>
      <c r="H676">
        <v>74</v>
      </c>
      <c r="I676" t="s">
        <v>21</v>
      </c>
      <c r="J676">
        <v>1</v>
      </c>
      <c r="K676">
        <v>0.50961095653499999</v>
      </c>
      <c r="L676" t="s">
        <v>96</v>
      </c>
      <c r="M676">
        <v>60.018062961364201</v>
      </c>
      <c r="N676" t="s">
        <v>97</v>
      </c>
      <c r="O676">
        <v>1</v>
      </c>
      <c r="P676" t="s">
        <v>98</v>
      </c>
      <c r="Q676" t="str">
        <f>+PROPER(IF(MID(Tabla1[[#This Row],[expName]],3,100)="Alegria","Alegría",MID(Tabla1[[#This Row],[expName]],3,100)))</f>
        <v>Enojo</v>
      </c>
      <c r="R676" s="3" t="str">
        <f>+IF(Tabla1[[#This Row],[correct_ans]]="None","Frecuente","Infrecuente")</f>
        <v>Infrecuente</v>
      </c>
      <c r="S676" s="3">
        <f>+Tabla1[[#This Row],[Respuesta.corr]]*100</f>
        <v>100</v>
      </c>
      <c r="T676" s="3">
        <f>+IF(OR(Tabla1[[#This Row],[frecuente/infrecuente]]="Frecuente",Tabla1[[#This Row],[Respuesta.rt]]=""),"",Tabla1[[#This Row],[Respuesta.rt]])</f>
        <v>0.50961095653499999</v>
      </c>
      <c r="U676" s="3">
        <f>1-Tabla1[[#This Row],[Respuesta.corr]]</f>
        <v>0</v>
      </c>
      <c r="V676" s="3" t="s">
        <v>144</v>
      </c>
      <c r="W676" s="3" t="s">
        <v>146</v>
      </c>
      <c r="X676" s="3" t="str">
        <f>+LEFT(Tabla1[[#This Row],[participant]],LEN(Tabla1[[#This Row],[participant]])-1)</f>
        <v>LMR11M</v>
      </c>
    </row>
    <row r="677" spans="1:24" x14ac:dyDescent="0.55000000000000004">
      <c r="A677" t="s">
        <v>95</v>
      </c>
      <c r="B677" t="s">
        <v>14</v>
      </c>
      <c r="C677" t="s">
        <v>15</v>
      </c>
      <c r="D677">
        <v>1.3</v>
      </c>
      <c r="E677">
        <v>0</v>
      </c>
      <c r="F677">
        <v>75</v>
      </c>
      <c r="G677">
        <v>75</v>
      </c>
      <c r="H677">
        <v>75</v>
      </c>
      <c r="I677" t="s">
        <v>15</v>
      </c>
      <c r="J677">
        <v>1</v>
      </c>
      <c r="L677" t="s">
        <v>96</v>
      </c>
      <c r="M677">
        <v>60.018062961364201</v>
      </c>
      <c r="N677" t="s">
        <v>97</v>
      </c>
      <c r="O677">
        <v>1</v>
      </c>
      <c r="P677" t="s">
        <v>98</v>
      </c>
      <c r="Q677" t="str">
        <f>+PROPER(IF(MID(Tabla1[[#This Row],[expName]],3,100)="Alegria","Alegría",MID(Tabla1[[#This Row],[expName]],3,100)))</f>
        <v>Enojo</v>
      </c>
      <c r="R677" s="3" t="str">
        <f>+IF(Tabla1[[#This Row],[correct_ans]]="None","Frecuente","Infrecuente")</f>
        <v>Frecuente</v>
      </c>
      <c r="S677" s="3">
        <f>+Tabla1[[#This Row],[Respuesta.corr]]*100</f>
        <v>100</v>
      </c>
      <c r="T677" s="3" t="str">
        <f>+IF(OR(Tabla1[[#This Row],[frecuente/infrecuente]]="Frecuente",Tabla1[[#This Row],[Respuesta.rt]]=""),"",Tabla1[[#This Row],[Respuesta.rt]])</f>
        <v/>
      </c>
      <c r="U677" s="3">
        <f>1-Tabla1[[#This Row],[Respuesta.corr]]</f>
        <v>0</v>
      </c>
      <c r="V677" s="3" t="s">
        <v>144</v>
      </c>
      <c r="W677" s="3" t="s">
        <v>146</v>
      </c>
      <c r="X677" s="3" t="str">
        <f>+LEFT(Tabla1[[#This Row],[participant]],LEN(Tabla1[[#This Row],[participant]])-1)</f>
        <v>LMR11M</v>
      </c>
    </row>
    <row r="678" spans="1:24" x14ac:dyDescent="0.55000000000000004">
      <c r="A678" t="s">
        <v>95</v>
      </c>
      <c r="B678" t="s">
        <v>34</v>
      </c>
      <c r="C678" t="s">
        <v>15</v>
      </c>
      <c r="D678">
        <v>0.8</v>
      </c>
      <c r="E678">
        <v>0</v>
      </c>
      <c r="F678">
        <v>76</v>
      </c>
      <c r="G678">
        <v>76</v>
      </c>
      <c r="H678">
        <v>76</v>
      </c>
      <c r="I678" t="s">
        <v>15</v>
      </c>
      <c r="J678">
        <v>1</v>
      </c>
      <c r="L678" t="s">
        <v>96</v>
      </c>
      <c r="M678">
        <v>60.018062961364201</v>
      </c>
      <c r="N678" t="s">
        <v>97</v>
      </c>
      <c r="O678">
        <v>1</v>
      </c>
      <c r="P678" t="s">
        <v>98</v>
      </c>
      <c r="Q678" t="str">
        <f>+PROPER(IF(MID(Tabla1[[#This Row],[expName]],3,100)="Alegria","Alegría",MID(Tabla1[[#This Row],[expName]],3,100)))</f>
        <v>Enojo</v>
      </c>
      <c r="R678" s="3" t="str">
        <f>+IF(Tabla1[[#This Row],[correct_ans]]="None","Frecuente","Infrecuente")</f>
        <v>Frecuente</v>
      </c>
      <c r="S678" s="3">
        <f>+Tabla1[[#This Row],[Respuesta.corr]]*100</f>
        <v>100</v>
      </c>
      <c r="T678" s="3" t="str">
        <f>+IF(OR(Tabla1[[#This Row],[frecuente/infrecuente]]="Frecuente",Tabla1[[#This Row],[Respuesta.rt]]=""),"",Tabla1[[#This Row],[Respuesta.rt]])</f>
        <v/>
      </c>
      <c r="U678" s="3">
        <f>1-Tabla1[[#This Row],[Respuesta.corr]]</f>
        <v>0</v>
      </c>
      <c r="V678" s="3" t="s">
        <v>144</v>
      </c>
      <c r="W678" s="3" t="s">
        <v>146</v>
      </c>
      <c r="X678" s="3" t="str">
        <f>+LEFT(Tabla1[[#This Row],[participant]],LEN(Tabla1[[#This Row],[participant]])-1)</f>
        <v>LMR11M</v>
      </c>
    </row>
    <row r="679" spans="1:24" x14ac:dyDescent="0.55000000000000004">
      <c r="A679" t="s">
        <v>100</v>
      </c>
      <c r="B679" t="s">
        <v>114</v>
      </c>
      <c r="C679" t="s">
        <v>21</v>
      </c>
      <c r="D679">
        <v>0.8</v>
      </c>
      <c r="E679">
        <v>0</v>
      </c>
      <c r="F679">
        <v>77</v>
      </c>
      <c r="G679">
        <v>77</v>
      </c>
      <c r="H679">
        <v>77</v>
      </c>
      <c r="I679" t="s">
        <v>21</v>
      </c>
      <c r="J679">
        <v>1</v>
      </c>
      <c r="K679">
        <v>0.47508322726899999</v>
      </c>
      <c r="L679" t="s">
        <v>96</v>
      </c>
      <c r="M679">
        <v>60.018062961364201</v>
      </c>
      <c r="N679" t="s">
        <v>97</v>
      </c>
      <c r="O679">
        <v>1</v>
      </c>
      <c r="P679" t="s">
        <v>98</v>
      </c>
      <c r="Q679" t="str">
        <f>+PROPER(IF(MID(Tabla1[[#This Row],[expName]],3,100)="Alegria","Alegría",MID(Tabla1[[#This Row],[expName]],3,100)))</f>
        <v>Enojo</v>
      </c>
      <c r="R679" s="3" t="str">
        <f>+IF(Tabla1[[#This Row],[correct_ans]]="None","Frecuente","Infrecuente")</f>
        <v>Infrecuente</v>
      </c>
      <c r="S679" s="3">
        <f>+Tabla1[[#This Row],[Respuesta.corr]]*100</f>
        <v>100</v>
      </c>
      <c r="T679" s="3">
        <f>+IF(OR(Tabla1[[#This Row],[frecuente/infrecuente]]="Frecuente",Tabla1[[#This Row],[Respuesta.rt]]=""),"",Tabla1[[#This Row],[Respuesta.rt]])</f>
        <v>0.47508322726899999</v>
      </c>
      <c r="U679" s="3">
        <f>1-Tabla1[[#This Row],[Respuesta.corr]]</f>
        <v>0</v>
      </c>
      <c r="V679" s="3" t="s">
        <v>144</v>
      </c>
      <c r="W679" s="3" t="s">
        <v>146</v>
      </c>
      <c r="X679" s="3" t="str">
        <f>+LEFT(Tabla1[[#This Row],[participant]],LEN(Tabla1[[#This Row],[participant]])-1)</f>
        <v>LMR11M</v>
      </c>
    </row>
    <row r="680" spans="1:24" x14ac:dyDescent="0.55000000000000004">
      <c r="A680" t="s">
        <v>95</v>
      </c>
      <c r="B680" t="s">
        <v>105</v>
      </c>
      <c r="C680" t="s">
        <v>15</v>
      </c>
      <c r="D680">
        <v>1.3</v>
      </c>
      <c r="E680">
        <v>0</v>
      </c>
      <c r="F680">
        <v>78</v>
      </c>
      <c r="G680">
        <v>78</v>
      </c>
      <c r="H680">
        <v>78</v>
      </c>
      <c r="I680" t="s">
        <v>15</v>
      </c>
      <c r="J680">
        <v>1</v>
      </c>
      <c r="L680" t="s">
        <v>96</v>
      </c>
      <c r="M680">
        <v>60.018062961364201</v>
      </c>
      <c r="N680" t="s">
        <v>97</v>
      </c>
      <c r="O680">
        <v>1</v>
      </c>
      <c r="P680" t="s">
        <v>98</v>
      </c>
      <c r="Q680" t="str">
        <f>+PROPER(IF(MID(Tabla1[[#This Row],[expName]],3,100)="Alegria","Alegría",MID(Tabla1[[#This Row],[expName]],3,100)))</f>
        <v>Enojo</v>
      </c>
      <c r="R680" s="3" t="str">
        <f>+IF(Tabla1[[#This Row],[correct_ans]]="None","Frecuente","Infrecuente")</f>
        <v>Frecuente</v>
      </c>
      <c r="S680" s="3">
        <f>+Tabla1[[#This Row],[Respuesta.corr]]*100</f>
        <v>100</v>
      </c>
      <c r="T680" s="3" t="str">
        <f>+IF(OR(Tabla1[[#This Row],[frecuente/infrecuente]]="Frecuente",Tabla1[[#This Row],[Respuesta.rt]]=""),"",Tabla1[[#This Row],[Respuesta.rt]])</f>
        <v/>
      </c>
      <c r="U680" s="3">
        <f>1-Tabla1[[#This Row],[Respuesta.corr]]</f>
        <v>0</v>
      </c>
      <c r="V680" s="3" t="s">
        <v>144</v>
      </c>
      <c r="W680" s="3" t="s">
        <v>146</v>
      </c>
      <c r="X680" s="3" t="str">
        <f>+LEFT(Tabla1[[#This Row],[participant]],LEN(Tabla1[[#This Row],[participant]])-1)</f>
        <v>LMR11M</v>
      </c>
    </row>
    <row r="681" spans="1:24" x14ac:dyDescent="0.55000000000000004">
      <c r="A681" t="s">
        <v>95</v>
      </c>
      <c r="B681" t="s">
        <v>31</v>
      </c>
      <c r="C681" t="s">
        <v>15</v>
      </c>
      <c r="D681">
        <v>0.8</v>
      </c>
      <c r="E681">
        <v>0</v>
      </c>
      <c r="F681">
        <v>79</v>
      </c>
      <c r="G681">
        <v>79</v>
      </c>
      <c r="H681">
        <v>79</v>
      </c>
      <c r="I681" t="s">
        <v>15</v>
      </c>
      <c r="J681">
        <v>1</v>
      </c>
      <c r="L681" t="s">
        <v>96</v>
      </c>
      <c r="M681">
        <v>60.018062961364201</v>
      </c>
      <c r="N681" t="s">
        <v>97</v>
      </c>
      <c r="O681">
        <v>1</v>
      </c>
      <c r="P681" t="s">
        <v>98</v>
      </c>
      <c r="Q681" t="str">
        <f>+PROPER(IF(MID(Tabla1[[#This Row],[expName]],3,100)="Alegria","Alegría",MID(Tabla1[[#This Row],[expName]],3,100)))</f>
        <v>Enojo</v>
      </c>
      <c r="R681" s="3" t="str">
        <f>+IF(Tabla1[[#This Row],[correct_ans]]="None","Frecuente","Infrecuente")</f>
        <v>Frecuente</v>
      </c>
      <c r="S681" s="3">
        <f>+Tabla1[[#This Row],[Respuesta.corr]]*100</f>
        <v>100</v>
      </c>
      <c r="T681" s="3" t="str">
        <f>+IF(OR(Tabla1[[#This Row],[frecuente/infrecuente]]="Frecuente",Tabla1[[#This Row],[Respuesta.rt]]=""),"",Tabla1[[#This Row],[Respuesta.rt]])</f>
        <v/>
      </c>
      <c r="U681" s="3">
        <f>1-Tabla1[[#This Row],[Respuesta.corr]]</f>
        <v>0</v>
      </c>
      <c r="V681" s="3" t="s">
        <v>144</v>
      </c>
      <c r="W681" s="3" t="s">
        <v>146</v>
      </c>
      <c r="X681" s="3" t="str">
        <f>+LEFT(Tabla1[[#This Row],[participant]],LEN(Tabla1[[#This Row],[participant]])-1)</f>
        <v>LMR11M</v>
      </c>
    </row>
    <row r="682" spans="1:24" x14ac:dyDescent="0.55000000000000004">
      <c r="A682" t="s">
        <v>95</v>
      </c>
      <c r="B682" t="s">
        <v>75</v>
      </c>
      <c r="C682" t="s">
        <v>15</v>
      </c>
      <c r="D682">
        <v>0.8</v>
      </c>
      <c r="E682">
        <v>0</v>
      </c>
      <c r="F682">
        <v>80</v>
      </c>
      <c r="G682">
        <v>80</v>
      </c>
      <c r="H682">
        <v>80</v>
      </c>
      <c r="I682" t="s">
        <v>15</v>
      </c>
      <c r="J682">
        <v>1</v>
      </c>
      <c r="L682" t="s">
        <v>96</v>
      </c>
      <c r="M682">
        <v>60.018062961364201</v>
      </c>
      <c r="N682" t="s">
        <v>97</v>
      </c>
      <c r="O682">
        <v>1</v>
      </c>
      <c r="P682" t="s">
        <v>98</v>
      </c>
      <c r="Q682" t="str">
        <f>+PROPER(IF(MID(Tabla1[[#This Row],[expName]],3,100)="Alegria","Alegría",MID(Tabla1[[#This Row],[expName]],3,100)))</f>
        <v>Enojo</v>
      </c>
      <c r="R682" s="3" t="str">
        <f>+IF(Tabla1[[#This Row],[correct_ans]]="None","Frecuente","Infrecuente")</f>
        <v>Frecuente</v>
      </c>
      <c r="S682" s="3">
        <f>+Tabla1[[#This Row],[Respuesta.corr]]*100</f>
        <v>100</v>
      </c>
      <c r="T682" s="3" t="str">
        <f>+IF(OR(Tabla1[[#This Row],[frecuente/infrecuente]]="Frecuente",Tabla1[[#This Row],[Respuesta.rt]]=""),"",Tabla1[[#This Row],[Respuesta.rt]])</f>
        <v/>
      </c>
      <c r="U682" s="3">
        <f>1-Tabla1[[#This Row],[Respuesta.corr]]</f>
        <v>0</v>
      </c>
      <c r="V682" s="3" t="s">
        <v>144</v>
      </c>
      <c r="W682" s="3" t="s">
        <v>146</v>
      </c>
      <c r="X682" s="3" t="str">
        <f>+LEFT(Tabla1[[#This Row],[participant]],LEN(Tabla1[[#This Row],[participant]])-1)</f>
        <v>LMR11M</v>
      </c>
    </row>
    <row r="683" spans="1:24" x14ac:dyDescent="0.55000000000000004">
      <c r="A683" t="s">
        <v>100</v>
      </c>
      <c r="B683" t="s">
        <v>118</v>
      </c>
      <c r="C683" t="s">
        <v>21</v>
      </c>
      <c r="D683">
        <v>1.3</v>
      </c>
      <c r="E683">
        <v>0</v>
      </c>
      <c r="F683">
        <v>81</v>
      </c>
      <c r="G683">
        <v>81</v>
      </c>
      <c r="H683">
        <v>81</v>
      </c>
      <c r="I683" t="s">
        <v>21</v>
      </c>
      <c r="J683">
        <v>1</v>
      </c>
      <c r="K683">
        <v>0.53590058116200001</v>
      </c>
      <c r="L683" t="s">
        <v>96</v>
      </c>
      <c r="M683">
        <v>60.018062961364201</v>
      </c>
      <c r="N683" t="s">
        <v>97</v>
      </c>
      <c r="O683">
        <v>1</v>
      </c>
      <c r="P683" t="s">
        <v>98</v>
      </c>
      <c r="Q683" t="str">
        <f>+PROPER(IF(MID(Tabla1[[#This Row],[expName]],3,100)="Alegria","Alegría",MID(Tabla1[[#This Row],[expName]],3,100)))</f>
        <v>Enojo</v>
      </c>
      <c r="R683" s="3" t="str">
        <f>+IF(Tabla1[[#This Row],[correct_ans]]="None","Frecuente","Infrecuente")</f>
        <v>Infrecuente</v>
      </c>
      <c r="S683" s="3">
        <f>+Tabla1[[#This Row],[Respuesta.corr]]*100</f>
        <v>100</v>
      </c>
      <c r="T683" s="3">
        <f>+IF(OR(Tabla1[[#This Row],[frecuente/infrecuente]]="Frecuente",Tabla1[[#This Row],[Respuesta.rt]]=""),"",Tabla1[[#This Row],[Respuesta.rt]])</f>
        <v>0.53590058116200001</v>
      </c>
      <c r="U683" s="3">
        <f>1-Tabla1[[#This Row],[Respuesta.corr]]</f>
        <v>0</v>
      </c>
      <c r="V683" s="3" t="s">
        <v>144</v>
      </c>
      <c r="W683" s="3" t="s">
        <v>146</v>
      </c>
      <c r="X683" s="3" t="str">
        <f>+LEFT(Tabla1[[#This Row],[participant]],LEN(Tabla1[[#This Row],[participant]])-1)</f>
        <v>LMR11M</v>
      </c>
    </row>
    <row r="684" spans="1:24" x14ac:dyDescent="0.55000000000000004">
      <c r="A684" t="s">
        <v>95</v>
      </c>
      <c r="B684" t="s">
        <v>34</v>
      </c>
      <c r="C684" t="s">
        <v>15</v>
      </c>
      <c r="D684">
        <v>1.3</v>
      </c>
      <c r="E684">
        <v>0</v>
      </c>
      <c r="F684">
        <v>82</v>
      </c>
      <c r="G684">
        <v>82</v>
      </c>
      <c r="H684">
        <v>82</v>
      </c>
      <c r="I684" t="s">
        <v>15</v>
      </c>
      <c r="J684">
        <v>1</v>
      </c>
      <c r="L684" t="s">
        <v>96</v>
      </c>
      <c r="M684">
        <v>60.018062961364201</v>
      </c>
      <c r="N684" t="s">
        <v>97</v>
      </c>
      <c r="O684">
        <v>1</v>
      </c>
      <c r="P684" t="s">
        <v>98</v>
      </c>
      <c r="Q684" t="str">
        <f>+PROPER(IF(MID(Tabla1[[#This Row],[expName]],3,100)="Alegria","Alegría",MID(Tabla1[[#This Row],[expName]],3,100)))</f>
        <v>Enojo</v>
      </c>
      <c r="R684" s="3" t="str">
        <f>+IF(Tabla1[[#This Row],[correct_ans]]="None","Frecuente","Infrecuente")</f>
        <v>Frecuente</v>
      </c>
      <c r="S684" s="3">
        <f>+Tabla1[[#This Row],[Respuesta.corr]]*100</f>
        <v>100</v>
      </c>
      <c r="T684" s="3" t="str">
        <f>+IF(OR(Tabla1[[#This Row],[frecuente/infrecuente]]="Frecuente",Tabla1[[#This Row],[Respuesta.rt]]=""),"",Tabla1[[#This Row],[Respuesta.rt]])</f>
        <v/>
      </c>
      <c r="U684" s="3">
        <f>1-Tabla1[[#This Row],[Respuesta.corr]]</f>
        <v>0</v>
      </c>
      <c r="V684" s="3" t="s">
        <v>144</v>
      </c>
      <c r="W684" s="3" t="s">
        <v>146</v>
      </c>
      <c r="X684" s="3" t="str">
        <f>+LEFT(Tabla1[[#This Row],[participant]],LEN(Tabla1[[#This Row],[participant]])-1)</f>
        <v>LMR11M</v>
      </c>
    </row>
    <row r="685" spans="1:24" x14ac:dyDescent="0.55000000000000004">
      <c r="A685" t="s">
        <v>95</v>
      </c>
      <c r="B685" t="s">
        <v>99</v>
      </c>
      <c r="C685" t="s">
        <v>15</v>
      </c>
      <c r="D685">
        <v>0.8</v>
      </c>
      <c r="E685">
        <v>0</v>
      </c>
      <c r="F685">
        <v>83</v>
      </c>
      <c r="G685">
        <v>83</v>
      </c>
      <c r="H685">
        <v>83</v>
      </c>
      <c r="I685" t="s">
        <v>15</v>
      </c>
      <c r="J685">
        <v>1</v>
      </c>
      <c r="L685" t="s">
        <v>96</v>
      </c>
      <c r="M685">
        <v>60.018062961364201</v>
      </c>
      <c r="N685" t="s">
        <v>97</v>
      </c>
      <c r="O685">
        <v>1</v>
      </c>
      <c r="P685" t="s">
        <v>98</v>
      </c>
      <c r="Q685" t="str">
        <f>+PROPER(IF(MID(Tabla1[[#This Row],[expName]],3,100)="Alegria","Alegría",MID(Tabla1[[#This Row],[expName]],3,100)))</f>
        <v>Enojo</v>
      </c>
      <c r="R685" s="3" t="str">
        <f>+IF(Tabla1[[#This Row],[correct_ans]]="None","Frecuente","Infrecuente")</f>
        <v>Frecuente</v>
      </c>
      <c r="S685" s="3">
        <f>+Tabla1[[#This Row],[Respuesta.corr]]*100</f>
        <v>100</v>
      </c>
      <c r="T685" s="3" t="str">
        <f>+IF(OR(Tabla1[[#This Row],[frecuente/infrecuente]]="Frecuente",Tabla1[[#This Row],[Respuesta.rt]]=""),"",Tabla1[[#This Row],[Respuesta.rt]])</f>
        <v/>
      </c>
      <c r="U685" s="3">
        <f>1-Tabla1[[#This Row],[Respuesta.corr]]</f>
        <v>0</v>
      </c>
      <c r="V685" s="3" t="s">
        <v>144</v>
      </c>
      <c r="W685" s="3" t="s">
        <v>146</v>
      </c>
      <c r="X685" s="3" t="str">
        <f>+LEFT(Tabla1[[#This Row],[participant]],LEN(Tabla1[[#This Row],[participant]])-1)</f>
        <v>LMR11M</v>
      </c>
    </row>
    <row r="686" spans="1:24" x14ac:dyDescent="0.55000000000000004">
      <c r="A686" t="s">
        <v>95</v>
      </c>
      <c r="B686" t="s">
        <v>34</v>
      </c>
      <c r="C686" t="s">
        <v>15</v>
      </c>
      <c r="D686">
        <v>1.3</v>
      </c>
      <c r="E686">
        <v>0</v>
      </c>
      <c r="F686">
        <v>84</v>
      </c>
      <c r="G686">
        <v>84</v>
      </c>
      <c r="H686">
        <v>84</v>
      </c>
      <c r="I686" t="s">
        <v>15</v>
      </c>
      <c r="J686">
        <v>1</v>
      </c>
      <c r="L686" t="s">
        <v>96</v>
      </c>
      <c r="M686">
        <v>60.018062961364201</v>
      </c>
      <c r="N686" t="s">
        <v>97</v>
      </c>
      <c r="O686">
        <v>1</v>
      </c>
      <c r="P686" t="s">
        <v>98</v>
      </c>
      <c r="Q686" t="str">
        <f>+PROPER(IF(MID(Tabla1[[#This Row],[expName]],3,100)="Alegria","Alegría",MID(Tabla1[[#This Row],[expName]],3,100)))</f>
        <v>Enojo</v>
      </c>
      <c r="R686" s="3" t="str">
        <f>+IF(Tabla1[[#This Row],[correct_ans]]="None","Frecuente","Infrecuente")</f>
        <v>Frecuente</v>
      </c>
      <c r="S686" s="3">
        <f>+Tabla1[[#This Row],[Respuesta.corr]]*100</f>
        <v>100</v>
      </c>
      <c r="T686" s="3" t="str">
        <f>+IF(OR(Tabla1[[#This Row],[frecuente/infrecuente]]="Frecuente",Tabla1[[#This Row],[Respuesta.rt]]=""),"",Tabla1[[#This Row],[Respuesta.rt]])</f>
        <v/>
      </c>
      <c r="U686" s="3">
        <f>1-Tabla1[[#This Row],[Respuesta.corr]]</f>
        <v>0</v>
      </c>
      <c r="V686" s="3" t="s">
        <v>144</v>
      </c>
      <c r="W686" s="3" t="s">
        <v>146</v>
      </c>
      <c r="X686" s="3" t="str">
        <f>+LEFT(Tabla1[[#This Row],[participant]],LEN(Tabla1[[#This Row],[participant]])-1)</f>
        <v>LMR11M</v>
      </c>
    </row>
    <row r="687" spans="1:24" x14ac:dyDescent="0.55000000000000004">
      <c r="A687" t="s">
        <v>95</v>
      </c>
      <c r="B687" t="s">
        <v>99</v>
      </c>
      <c r="C687" t="s">
        <v>15</v>
      </c>
      <c r="D687">
        <v>1.3</v>
      </c>
      <c r="E687">
        <v>0</v>
      </c>
      <c r="F687">
        <v>85</v>
      </c>
      <c r="G687">
        <v>85</v>
      </c>
      <c r="H687">
        <v>85</v>
      </c>
      <c r="I687" t="s">
        <v>15</v>
      </c>
      <c r="J687">
        <v>1</v>
      </c>
      <c r="L687" t="s">
        <v>96</v>
      </c>
      <c r="M687">
        <v>60.018062961364201</v>
      </c>
      <c r="N687" t="s">
        <v>97</v>
      </c>
      <c r="O687">
        <v>1</v>
      </c>
      <c r="P687" t="s">
        <v>98</v>
      </c>
      <c r="Q687" t="str">
        <f>+PROPER(IF(MID(Tabla1[[#This Row],[expName]],3,100)="Alegria","Alegría",MID(Tabla1[[#This Row],[expName]],3,100)))</f>
        <v>Enojo</v>
      </c>
      <c r="R687" s="3" t="str">
        <f>+IF(Tabla1[[#This Row],[correct_ans]]="None","Frecuente","Infrecuente")</f>
        <v>Frecuente</v>
      </c>
      <c r="S687" s="3">
        <f>+Tabla1[[#This Row],[Respuesta.corr]]*100</f>
        <v>100</v>
      </c>
      <c r="T687" s="3" t="str">
        <f>+IF(OR(Tabla1[[#This Row],[frecuente/infrecuente]]="Frecuente",Tabla1[[#This Row],[Respuesta.rt]]=""),"",Tabla1[[#This Row],[Respuesta.rt]])</f>
        <v/>
      </c>
      <c r="U687" s="3">
        <f>1-Tabla1[[#This Row],[Respuesta.corr]]</f>
        <v>0</v>
      </c>
      <c r="V687" s="3" t="s">
        <v>144</v>
      </c>
      <c r="W687" s="3" t="s">
        <v>146</v>
      </c>
      <c r="X687" s="3" t="str">
        <f>+LEFT(Tabla1[[#This Row],[participant]],LEN(Tabla1[[#This Row],[participant]])-1)</f>
        <v>LMR11M</v>
      </c>
    </row>
    <row r="688" spans="1:24" x14ac:dyDescent="0.55000000000000004">
      <c r="A688" t="s">
        <v>100</v>
      </c>
      <c r="B688" t="s">
        <v>119</v>
      </c>
      <c r="C688" t="s">
        <v>21</v>
      </c>
      <c r="D688">
        <v>1.3</v>
      </c>
      <c r="E688">
        <v>0</v>
      </c>
      <c r="F688">
        <v>86</v>
      </c>
      <c r="G688">
        <v>86</v>
      </c>
      <c r="H688">
        <v>86</v>
      </c>
      <c r="I688" t="s">
        <v>21</v>
      </c>
      <c r="J688">
        <v>1</v>
      </c>
      <c r="K688">
        <v>0.43919042637599998</v>
      </c>
      <c r="L688" t="s">
        <v>96</v>
      </c>
      <c r="M688">
        <v>60.018062961364201</v>
      </c>
      <c r="N688" t="s">
        <v>97</v>
      </c>
      <c r="O688">
        <v>1</v>
      </c>
      <c r="P688" t="s">
        <v>98</v>
      </c>
      <c r="Q688" t="str">
        <f>+PROPER(IF(MID(Tabla1[[#This Row],[expName]],3,100)="Alegria","Alegría",MID(Tabla1[[#This Row],[expName]],3,100)))</f>
        <v>Enojo</v>
      </c>
      <c r="R688" s="3" t="str">
        <f>+IF(Tabla1[[#This Row],[correct_ans]]="None","Frecuente","Infrecuente")</f>
        <v>Infrecuente</v>
      </c>
      <c r="S688" s="3">
        <f>+Tabla1[[#This Row],[Respuesta.corr]]*100</f>
        <v>100</v>
      </c>
      <c r="T688" s="3">
        <f>+IF(OR(Tabla1[[#This Row],[frecuente/infrecuente]]="Frecuente",Tabla1[[#This Row],[Respuesta.rt]]=""),"",Tabla1[[#This Row],[Respuesta.rt]])</f>
        <v>0.43919042637599998</v>
      </c>
      <c r="U688" s="3">
        <f>1-Tabla1[[#This Row],[Respuesta.corr]]</f>
        <v>0</v>
      </c>
      <c r="V688" s="3" t="s">
        <v>144</v>
      </c>
      <c r="W688" s="3" t="s">
        <v>146</v>
      </c>
      <c r="X688" s="3" t="str">
        <f>+LEFT(Tabla1[[#This Row],[participant]],LEN(Tabla1[[#This Row],[participant]])-1)</f>
        <v>LMR11M</v>
      </c>
    </row>
    <row r="689" spans="1:24" x14ac:dyDescent="0.55000000000000004">
      <c r="A689" t="s">
        <v>95</v>
      </c>
      <c r="B689" t="s">
        <v>14</v>
      </c>
      <c r="C689" t="s">
        <v>15</v>
      </c>
      <c r="D689">
        <v>1.3</v>
      </c>
      <c r="E689">
        <v>0</v>
      </c>
      <c r="F689">
        <v>87</v>
      </c>
      <c r="G689">
        <v>87</v>
      </c>
      <c r="H689">
        <v>87</v>
      </c>
      <c r="I689" t="s">
        <v>15</v>
      </c>
      <c r="J689">
        <v>1</v>
      </c>
      <c r="L689" t="s">
        <v>96</v>
      </c>
      <c r="M689">
        <v>60.018062961364201</v>
      </c>
      <c r="N689" t="s">
        <v>97</v>
      </c>
      <c r="O689">
        <v>1</v>
      </c>
      <c r="P689" t="s">
        <v>98</v>
      </c>
      <c r="Q689" t="str">
        <f>+PROPER(IF(MID(Tabla1[[#This Row],[expName]],3,100)="Alegria","Alegría",MID(Tabla1[[#This Row],[expName]],3,100)))</f>
        <v>Enojo</v>
      </c>
      <c r="R689" s="3" t="str">
        <f>+IF(Tabla1[[#This Row],[correct_ans]]="None","Frecuente","Infrecuente")</f>
        <v>Frecuente</v>
      </c>
      <c r="S689" s="3">
        <f>+Tabla1[[#This Row],[Respuesta.corr]]*100</f>
        <v>100</v>
      </c>
      <c r="T689" s="3" t="str">
        <f>+IF(OR(Tabla1[[#This Row],[frecuente/infrecuente]]="Frecuente",Tabla1[[#This Row],[Respuesta.rt]]=""),"",Tabla1[[#This Row],[Respuesta.rt]])</f>
        <v/>
      </c>
      <c r="U689" s="3">
        <f>1-Tabla1[[#This Row],[Respuesta.corr]]</f>
        <v>0</v>
      </c>
      <c r="V689" s="3" t="s">
        <v>144</v>
      </c>
      <c r="W689" s="3" t="s">
        <v>146</v>
      </c>
      <c r="X689" s="3" t="str">
        <f>+LEFT(Tabla1[[#This Row],[participant]],LEN(Tabla1[[#This Row],[participant]])-1)</f>
        <v>LMR11M</v>
      </c>
    </row>
    <row r="690" spans="1:24" x14ac:dyDescent="0.55000000000000004">
      <c r="A690" t="s">
        <v>100</v>
      </c>
      <c r="B690" t="s">
        <v>114</v>
      </c>
      <c r="C690" t="s">
        <v>21</v>
      </c>
      <c r="D690">
        <v>1.3</v>
      </c>
      <c r="E690">
        <v>0</v>
      </c>
      <c r="F690">
        <v>88</v>
      </c>
      <c r="G690">
        <v>88</v>
      </c>
      <c r="H690">
        <v>88</v>
      </c>
      <c r="I690" t="s">
        <v>21</v>
      </c>
      <c r="J690">
        <v>1</v>
      </c>
      <c r="K690">
        <v>0.48151889396800002</v>
      </c>
      <c r="L690" t="s">
        <v>96</v>
      </c>
      <c r="M690">
        <v>60.018062961364201</v>
      </c>
      <c r="N690" t="s">
        <v>97</v>
      </c>
      <c r="O690">
        <v>1</v>
      </c>
      <c r="P690" t="s">
        <v>98</v>
      </c>
      <c r="Q690" t="str">
        <f>+PROPER(IF(MID(Tabla1[[#This Row],[expName]],3,100)="Alegria","Alegría",MID(Tabla1[[#This Row],[expName]],3,100)))</f>
        <v>Enojo</v>
      </c>
      <c r="R690" s="3" t="str">
        <f>+IF(Tabla1[[#This Row],[correct_ans]]="None","Frecuente","Infrecuente")</f>
        <v>Infrecuente</v>
      </c>
      <c r="S690" s="3">
        <f>+Tabla1[[#This Row],[Respuesta.corr]]*100</f>
        <v>100</v>
      </c>
      <c r="T690" s="3">
        <f>+IF(OR(Tabla1[[#This Row],[frecuente/infrecuente]]="Frecuente",Tabla1[[#This Row],[Respuesta.rt]]=""),"",Tabla1[[#This Row],[Respuesta.rt]])</f>
        <v>0.48151889396800002</v>
      </c>
      <c r="U690" s="3">
        <f>1-Tabla1[[#This Row],[Respuesta.corr]]</f>
        <v>0</v>
      </c>
      <c r="V690" s="3" t="s">
        <v>144</v>
      </c>
      <c r="W690" s="3" t="s">
        <v>146</v>
      </c>
      <c r="X690" s="3" t="str">
        <f>+LEFT(Tabla1[[#This Row],[participant]],LEN(Tabla1[[#This Row],[participant]])-1)</f>
        <v>LMR11M</v>
      </c>
    </row>
    <row r="691" spans="1:24" x14ac:dyDescent="0.55000000000000004">
      <c r="A691" t="s">
        <v>95</v>
      </c>
      <c r="B691" t="s">
        <v>105</v>
      </c>
      <c r="C691" t="s">
        <v>15</v>
      </c>
      <c r="D691">
        <v>0.8</v>
      </c>
      <c r="E691">
        <v>0</v>
      </c>
      <c r="F691">
        <v>89</v>
      </c>
      <c r="G691">
        <v>89</v>
      </c>
      <c r="H691">
        <v>89</v>
      </c>
      <c r="I691" t="s">
        <v>15</v>
      </c>
      <c r="J691">
        <v>1</v>
      </c>
      <c r="L691" t="s">
        <v>96</v>
      </c>
      <c r="M691">
        <v>60.018062961364201</v>
      </c>
      <c r="N691" t="s">
        <v>97</v>
      </c>
      <c r="O691">
        <v>1</v>
      </c>
      <c r="P691" t="s">
        <v>98</v>
      </c>
      <c r="Q691" t="str">
        <f>+PROPER(IF(MID(Tabla1[[#This Row],[expName]],3,100)="Alegria","Alegría",MID(Tabla1[[#This Row],[expName]],3,100)))</f>
        <v>Enojo</v>
      </c>
      <c r="R691" s="3" t="str">
        <f>+IF(Tabla1[[#This Row],[correct_ans]]="None","Frecuente","Infrecuente")</f>
        <v>Frecuente</v>
      </c>
      <c r="S691" s="3">
        <f>+Tabla1[[#This Row],[Respuesta.corr]]*100</f>
        <v>100</v>
      </c>
      <c r="T691" s="3" t="str">
        <f>+IF(OR(Tabla1[[#This Row],[frecuente/infrecuente]]="Frecuente",Tabla1[[#This Row],[Respuesta.rt]]=""),"",Tabla1[[#This Row],[Respuesta.rt]])</f>
        <v/>
      </c>
      <c r="U691" s="3">
        <f>1-Tabla1[[#This Row],[Respuesta.corr]]</f>
        <v>0</v>
      </c>
      <c r="V691" s="3" t="s">
        <v>144</v>
      </c>
      <c r="W691" s="3" t="s">
        <v>146</v>
      </c>
      <c r="X691" s="3" t="str">
        <f>+LEFT(Tabla1[[#This Row],[participant]],LEN(Tabla1[[#This Row],[participant]])-1)</f>
        <v>LMR11M</v>
      </c>
    </row>
    <row r="692" spans="1:24" x14ac:dyDescent="0.55000000000000004">
      <c r="A692" t="s">
        <v>95</v>
      </c>
      <c r="B692" t="s">
        <v>34</v>
      </c>
      <c r="C692" t="s">
        <v>15</v>
      </c>
      <c r="D692">
        <v>0.8</v>
      </c>
      <c r="E692">
        <v>0</v>
      </c>
      <c r="F692">
        <v>90</v>
      </c>
      <c r="G692">
        <v>90</v>
      </c>
      <c r="H692">
        <v>90</v>
      </c>
      <c r="I692" t="s">
        <v>15</v>
      </c>
      <c r="J692">
        <v>1</v>
      </c>
      <c r="L692" t="s">
        <v>96</v>
      </c>
      <c r="M692">
        <v>60.018062961364201</v>
      </c>
      <c r="N692" t="s">
        <v>97</v>
      </c>
      <c r="O692">
        <v>1</v>
      </c>
      <c r="P692" t="s">
        <v>98</v>
      </c>
      <c r="Q692" t="str">
        <f>+PROPER(IF(MID(Tabla1[[#This Row],[expName]],3,100)="Alegria","Alegría",MID(Tabla1[[#This Row],[expName]],3,100)))</f>
        <v>Enojo</v>
      </c>
      <c r="R692" s="3" t="str">
        <f>+IF(Tabla1[[#This Row],[correct_ans]]="None","Frecuente","Infrecuente")</f>
        <v>Frecuente</v>
      </c>
      <c r="S692" s="3">
        <f>+Tabla1[[#This Row],[Respuesta.corr]]*100</f>
        <v>100</v>
      </c>
      <c r="T692" s="3" t="str">
        <f>+IF(OR(Tabla1[[#This Row],[frecuente/infrecuente]]="Frecuente",Tabla1[[#This Row],[Respuesta.rt]]=""),"",Tabla1[[#This Row],[Respuesta.rt]])</f>
        <v/>
      </c>
      <c r="U692" s="3">
        <f>1-Tabla1[[#This Row],[Respuesta.corr]]</f>
        <v>0</v>
      </c>
      <c r="V692" s="3" t="s">
        <v>144</v>
      </c>
      <c r="W692" s="3" t="s">
        <v>146</v>
      </c>
      <c r="X692" s="3" t="str">
        <f>+LEFT(Tabla1[[#This Row],[participant]],LEN(Tabla1[[#This Row],[participant]])-1)</f>
        <v>LMR11M</v>
      </c>
    </row>
    <row r="693" spans="1:24" x14ac:dyDescent="0.55000000000000004">
      <c r="A693" t="s">
        <v>95</v>
      </c>
      <c r="B693" t="s">
        <v>109</v>
      </c>
      <c r="C693" t="s">
        <v>15</v>
      </c>
      <c r="D693">
        <v>0.8</v>
      </c>
      <c r="E693">
        <v>0</v>
      </c>
      <c r="F693">
        <v>91</v>
      </c>
      <c r="G693">
        <v>91</v>
      </c>
      <c r="H693">
        <v>91</v>
      </c>
      <c r="I693" t="s">
        <v>15</v>
      </c>
      <c r="J693">
        <v>1</v>
      </c>
      <c r="L693" t="s">
        <v>96</v>
      </c>
      <c r="M693">
        <v>60.018062961364201</v>
      </c>
      <c r="N693" t="s">
        <v>97</v>
      </c>
      <c r="O693">
        <v>1</v>
      </c>
      <c r="P693" t="s">
        <v>98</v>
      </c>
      <c r="Q693" t="str">
        <f>+PROPER(IF(MID(Tabla1[[#This Row],[expName]],3,100)="Alegria","Alegría",MID(Tabla1[[#This Row],[expName]],3,100)))</f>
        <v>Enojo</v>
      </c>
      <c r="R693" s="3" t="str">
        <f>+IF(Tabla1[[#This Row],[correct_ans]]="None","Frecuente","Infrecuente")</f>
        <v>Frecuente</v>
      </c>
      <c r="S693" s="3">
        <f>+Tabla1[[#This Row],[Respuesta.corr]]*100</f>
        <v>100</v>
      </c>
      <c r="T693" s="3" t="str">
        <f>+IF(OR(Tabla1[[#This Row],[frecuente/infrecuente]]="Frecuente",Tabla1[[#This Row],[Respuesta.rt]]=""),"",Tabla1[[#This Row],[Respuesta.rt]])</f>
        <v/>
      </c>
      <c r="U693" s="3">
        <f>1-Tabla1[[#This Row],[Respuesta.corr]]</f>
        <v>0</v>
      </c>
      <c r="V693" s="3" t="s">
        <v>144</v>
      </c>
      <c r="W693" s="3" t="s">
        <v>146</v>
      </c>
      <c r="X693" s="3" t="str">
        <f>+LEFT(Tabla1[[#This Row],[participant]],LEN(Tabla1[[#This Row],[participant]])-1)</f>
        <v>LMR11M</v>
      </c>
    </row>
    <row r="694" spans="1:24" x14ac:dyDescent="0.55000000000000004">
      <c r="A694" t="s">
        <v>100</v>
      </c>
      <c r="B694" t="s">
        <v>120</v>
      </c>
      <c r="C694" t="s">
        <v>21</v>
      </c>
      <c r="D694">
        <v>0.8</v>
      </c>
      <c r="E694">
        <v>0</v>
      </c>
      <c r="F694">
        <v>92</v>
      </c>
      <c r="G694">
        <v>92</v>
      </c>
      <c r="H694">
        <v>92</v>
      </c>
      <c r="I694" t="s">
        <v>21</v>
      </c>
      <c r="J694">
        <v>1</v>
      </c>
      <c r="K694">
        <v>0.375148285646</v>
      </c>
      <c r="L694" t="s">
        <v>96</v>
      </c>
      <c r="M694">
        <v>60.018062961364201</v>
      </c>
      <c r="N694" t="s">
        <v>97</v>
      </c>
      <c r="O694">
        <v>1</v>
      </c>
      <c r="P694" t="s">
        <v>98</v>
      </c>
      <c r="Q694" t="str">
        <f>+PROPER(IF(MID(Tabla1[[#This Row],[expName]],3,100)="Alegria","Alegría",MID(Tabla1[[#This Row],[expName]],3,100)))</f>
        <v>Enojo</v>
      </c>
      <c r="R694" s="3" t="str">
        <f>+IF(Tabla1[[#This Row],[correct_ans]]="None","Frecuente","Infrecuente")</f>
        <v>Infrecuente</v>
      </c>
      <c r="S694" s="3">
        <f>+Tabla1[[#This Row],[Respuesta.corr]]*100</f>
        <v>100</v>
      </c>
      <c r="T694" s="3">
        <f>+IF(OR(Tabla1[[#This Row],[frecuente/infrecuente]]="Frecuente",Tabla1[[#This Row],[Respuesta.rt]]=""),"",Tabla1[[#This Row],[Respuesta.rt]])</f>
        <v>0.375148285646</v>
      </c>
      <c r="U694" s="3">
        <f>1-Tabla1[[#This Row],[Respuesta.corr]]</f>
        <v>0</v>
      </c>
      <c r="V694" s="3" t="s">
        <v>144</v>
      </c>
      <c r="W694" s="3" t="s">
        <v>146</v>
      </c>
      <c r="X694" s="3" t="str">
        <f>+LEFT(Tabla1[[#This Row],[participant]],LEN(Tabla1[[#This Row],[participant]])-1)</f>
        <v>LMR11M</v>
      </c>
    </row>
    <row r="695" spans="1:24" x14ac:dyDescent="0.55000000000000004">
      <c r="A695" t="s">
        <v>95</v>
      </c>
      <c r="B695" t="s">
        <v>23</v>
      </c>
      <c r="C695" t="s">
        <v>15</v>
      </c>
      <c r="D695">
        <v>0.8</v>
      </c>
      <c r="E695">
        <v>0</v>
      </c>
      <c r="F695">
        <v>93</v>
      </c>
      <c r="G695">
        <v>93</v>
      </c>
      <c r="H695">
        <v>93</v>
      </c>
      <c r="I695" t="s">
        <v>15</v>
      </c>
      <c r="J695">
        <v>1</v>
      </c>
      <c r="L695" t="s">
        <v>96</v>
      </c>
      <c r="M695">
        <v>60.018062961364201</v>
      </c>
      <c r="N695" t="s">
        <v>97</v>
      </c>
      <c r="O695">
        <v>1</v>
      </c>
      <c r="P695" t="s">
        <v>98</v>
      </c>
      <c r="Q695" t="str">
        <f>+PROPER(IF(MID(Tabla1[[#This Row],[expName]],3,100)="Alegria","Alegría",MID(Tabla1[[#This Row],[expName]],3,100)))</f>
        <v>Enojo</v>
      </c>
      <c r="R695" s="3" t="str">
        <f>+IF(Tabla1[[#This Row],[correct_ans]]="None","Frecuente","Infrecuente")</f>
        <v>Frecuente</v>
      </c>
      <c r="S695" s="3">
        <f>+Tabla1[[#This Row],[Respuesta.corr]]*100</f>
        <v>100</v>
      </c>
      <c r="T695" s="3" t="str">
        <f>+IF(OR(Tabla1[[#This Row],[frecuente/infrecuente]]="Frecuente",Tabla1[[#This Row],[Respuesta.rt]]=""),"",Tabla1[[#This Row],[Respuesta.rt]])</f>
        <v/>
      </c>
      <c r="U695" s="3">
        <f>1-Tabla1[[#This Row],[Respuesta.corr]]</f>
        <v>0</v>
      </c>
      <c r="V695" s="3" t="s">
        <v>144</v>
      </c>
      <c r="W695" s="3" t="s">
        <v>146</v>
      </c>
      <c r="X695" s="3" t="str">
        <f>+LEFT(Tabla1[[#This Row],[participant]],LEN(Tabla1[[#This Row],[participant]])-1)</f>
        <v>LMR11M</v>
      </c>
    </row>
    <row r="696" spans="1:24" x14ac:dyDescent="0.55000000000000004">
      <c r="A696" t="s">
        <v>95</v>
      </c>
      <c r="B696" t="s">
        <v>31</v>
      </c>
      <c r="C696" t="s">
        <v>15</v>
      </c>
      <c r="D696">
        <v>0.8</v>
      </c>
      <c r="E696">
        <v>0</v>
      </c>
      <c r="F696">
        <v>94</v>
      </c>
      <c r="G696">
        <v>94</v>
      </c>
      <c r="H696">
        <v>94</v>
      </c>
      <c r="I696" t="s">
        <v>15</v>
      </c>
      <c r="J696">
        <v>1</v>
      </c>
      <c r="L696" t="s">
        <v>96</v>
      </c>
      <c r="M696">
        <v>60.018062961364201</v>
      </c>
      <c r="N696" t="s">
        <v>97</v>
      </c>
      <c r="O696">
        <v>1</v>
      </c>
      <c r="P696" t="s">
        <v>98</v>
      </c>
      <c r="Q696" t="str">
        <f>+PROPER(IF(MID(Tabla1[[#This Row],[expName]],3,100)="Alegria","Alegría",MID(Tabla1[[#This Row],[expName]],3,100)))</f>
        <v>Enojo</v>
      </c>
      <c r="R696" s="3" t="str">
        <f>+IF(Tabla1[[#This Row],[correct_ans]]="None","Frecuente","Infrecuente")</f>
        <v>Frecuente</v>
      </c>
      <c r="S696" s="3">
        <f>+Tabla1[[#This Row],[Respuesta.corr]]*100</f>
        <v>100</v>
      </c>
      <c r="T696" s="3" t="str">
        <f>+IF(OR(Tabla1[[#This Row],[frecuente/infrecuente]]="Frecuente",Tabla1[[#This Row],[Respuesta.rt]]=""),"",Tabla1[[#This Row],[Respuesta.rt]])</f>
        <v/>
      </c>
      <c r="U696" s="3">
        <f>1-Tabla1[[#This Row],[Respuesta.corr]]</f>
        <v>0</v>
      </c>
      <c r="V696" s="3" t="s">
        <v>144</v>
      </c>
      <c r="W696" s="3" t="s">
        <v>146</v>
      </c>
      <c r="X696" s="3" t="str">
        <f>+LEFT(Tabla1[[#This Row],[participant]],LEN(Tabla1[[#This Row],[participant]])-1)</f>
        <v>LMR11M</v>
      </c>
    </row>
    <row r="697" spans="1:24" x14ac:dyDescent="0.55000000000000004">
      <c r="A697" t="s">
        <v>95</v>
      </c>
      <c r="B697" t="s">
        <v>109</v>
      </c>
      <c r="C697" t="s">
        <v>15</v>
      </c>
      <c r="D697">
        <v>0.8</v>
      </c>
      <c r="E697">
        <v>0</v>
      </c>
      <c r="F697">
        <v>95</v>
      </c>
      <c r="G697">
        <v>95</v>
      </c>
      <c r="H697">
        <v>95</v>
      </c>
      <c r="I697" t="s">
        <v>15</v>
      </c>
      <c r="J697">
        <v>1</v>
      </c>
      <c r="L697" t="s">
        <v>96</v>
      </c>
      <c r="M697">
        <v>60.018062961364201</v>
      </c>
      <c r="N697" t="s">
        <v>97</v>
      </c>
      <c r="O697">
        <v>1</v>
      </c>
      <c r="P697" t="s">
        <v>98</v>
      </c>
      <c r="Q697" t="str">
        <f>+PROPER(IF(MID(Tabla1[[#This Row],[expName]],3,100)="Alegria","Alegría",MID(Tabla1[[#This Row],[expName]],3,100)))</f>
        <v>Enojo</v>
      </c>
      <c r="R697" s="3" t="str">
        <f>+IF(Tabla1[[#This Row],[correct_ans]]="None","Frecuente","Infrecuente")</f>
        <v>Frecuente</v>
      </c>
      <c r="S697" s="3">
        <f>+Tabla1[[#This Row],[Respuesta.corr]]*100</f>
        <v>100</v>
      </c>
      <c r="T697" s="3" t="str">
        <f>+IF(OR(Tabla1[[#This Row],[frecuente/infrecuente]]="Frecuente",Tabla1[[#This Row],[Respuesta.rt]]=""),"",Tabla1[[#This Row],[Respuesta.rt]])</f>
        <v/>
      </c>
      <c r="U697" s="3">
        <f>1-Tabla1[[#This Row],[Respuesta.corr]]</f>
        <v>0</v>
      </c>
      <c r="V697" s="3" t="s">
        <v>144</v>
      </c>
      <c r="W697" s="3" t="s">
        <v>146</v>
      </c>
      <c r="X697" s="3" t="str">
        <f>+LEFT(Tabla1[[#This Row],[participant]],LEN(Tabla1[[#This Row],[participant]])-1)</f>
        <v>LMR11M</v>
      </c>
    </row>
    <row r="698" spans="1:24" x14ac:dyDescent="0.55000000000000004">
      <c r="A698" t="s">
        <v>95</v>
      </c>
      <c r="B698" t="s">
        <v>99</v>
      </c>
      <c r="C698" t="s">
        <v>15</v>
      </c>
      <c r="D698">
        <v>1.3</v>
      </c>
      <c r="E698">
        <v>0</v>
      </c>
      <c r="F698">
        <v>96</v>
      </c>
      <c r="G698">
        <v>96</v>
      </c>
      <c r="H698">
        <v>96</v>
      </c>
      <c r="I698" t="s">
        <v>15</v>
      </c>
      <c r="J698">
        <v>1</v>
      </c>
      <c r="L698" t="s">
        <v>96</v>
      </c>
      <c r="M698">
        <v>60.018062961364201</v>
      </c>
      <c r="N698" t="s">
        <v>97</v>
      </c>
      <c r="O698">
        <v>1</v>
      </c>
      <c r="P698" t="s">
        <v>98</v>
      </c>
      <c r="Q698" t="str">
        <f>+PROPER(IF(MID(Tabla1[[#This Row],[expName]],3,100)="Alegria","Alegría",MID(Tabla1[[#This Row],[expName]],3,100)))</f>
        <v>Enojo</v>
      </c>
      <c r="R698" s="3" t="str">
        <f>+IF(Tabla1[[#This Row],[correct_ans]]="None","Frecuente","Infrecuente")</f>
        <v>Frecuente</v>
      </c>
      <c r="S698" s="3">
        <f>+Tabla1[[#This Row],[Respuesta.corr]]*100</f>
        <v>100</v>
      </c>
      <c r="T698" s="3" t="str">
        <f>+IF(OR(Tabla1[[#This Row],[frecuente/infrecuente]]="Frecuente",Tabla1[[#This Row],[Respuesta.rt]]=""),"",Tabla1[[#This Row],[Respuesta.rt]])</f>
        <v/>
      </c>
      <c r="U698" s="3">
        <f>1-Tabla1[[#This Row],[Respuesta.corr]]</f>
        <v>0</v>
      </c>
      <c r="V698" s="3" t="s">
        <v>144</v>
      </c>
      <c r="W698" s="3" t="s">
        <v>146</v>
      </c>
      <c r="X698" s="3" t="str">
        <f>+LEFT(Tabla1[[#This Row],[participant]],LEN(Tabla1[[#This Row],[participant]])-1)</f>
        <v>LMR11M</v>
      </c>
    </row>
    <row r="699" spans="1:24" x14ac:dyDescent="0.55000000000000004">
      <c r="A699" t="s">
        <v>95</v>
      </c>
      <c r="B699" t="s">
        <v>14</v>
      </c>
      <c r="C699" t="s">
        <v>15</v>
      </c>
      <c r="D699">
        <v>1.3</v>
      </c>
      <c r="E699">
        <v>0</v>
      </c>
      <c r="F699">
        <v>97</v>
      </c>
      <c r="G699">
        <v>97</v>
      </c>
      <c r="H699">
        <v>97</v>
      </c>
      <c r="I699" t="s">
        <v>15</v>
      </c>
      <c r="J699">
        <v>1</v>
      </c>
      <c r="L699" t="s">
        <v>96</v>
      </c>
      <c r="M699">
        <v>60.018062961364201</v>
      </c>
      <c r="N699" t="s">
        <v>97</v>
      </c>
      <c r="O699">
        <v>1</v>
      </c>
      <c r="P699" t="s">
        <v>98</v>
      </c>
      <c r="Q699" t="str">
        <f>+PROPER(IF(MID(Tabla1[[#This Row],[expName]],3,100)="Alegria","Alegría",MID(Tabla1[[#This Row],[expName]],3,100)))</f>
        <v>Enojo</v>
      </c>
      <c r="R699" s="3" t="str">
        <f>+IF(Tabla1[[#This Row],[correct_ans]]="None","Frecuente","Infrecuente")</f>
        <v>Frecuente</v>
      </c>
      <c r="S699" s="3">
        <f>+Tabla1[[#This Row],[Respuesta.corr]]*100</f>
        <v>100</v>
      </c>
      <c r="T699" s="3" t="str">
        <f>+IF(OR(Tabla1[[#This Row],[frecuente/infrecuente]]="Frecuente",Tabla1[[#This Row],[Respuesta.rt]]=""),"",Tabla1[[#This Row],[Respuesta.rt]])</f>
        <v/>
      </c>
      <c r="U699" s="3">
        <f>1-Tabla1[[#This Row],[Respuesta.corr]]</f>
        <v>0</v>
      </c>
      <c r="V699" s="3" t="s">
        <v>144</v>
      </c>
      <c r="W699" s="3" t="s">
        <v>146</v>
      </c>
      <c r="X699" s="3" t="str">
        <f>+LEFT(Tabla1[[#This Row],[participant]],LEN(Tabla1[[#This Row],[participant]])-1)</f>
        <v>LMR11M</v>
      </c>
    </row>
    <row r="700" spans="1:24" x14ac:dyDescent="0.55000000000000004">
      <c r="A700" t="s">
        <v>100</v>
      </c>
      <c r="B700" t="s">
        <v>113</v>
      </c>
      <c r="C700" t="s">
        <v>21</v>
      </c>
      <c r="D700">
        <v>1.3</v>
      </c>
      <c r="E700">
        <v>0</v>
      </c>
      <c r="F700">
        <v>98</v>
      </c>
      <c r="G700">
        <v>98</v>
      </c>
      <c r="H700">
        <v>98</v>
      </c>
      <c r="I700" t="s">
        <v>21</v>
      </c>
      <c r="J700">
        <v>1</v>
      </c>
      <c r="K700">
        <v>0.49183192010999999</v>
      </c>
      <c r="L700" t="s">
        <v>96</v>
      </c>
      <c r="M700">
        <v>60.018062961364201</v>
      </c>
      <c r="N700" t="s">
        <v>97</v>
      </c>
      <c r="O700">
        <v>1</v>
      </c>
      <c r="P700" t="s">
        <v>98</v>
      </c>
      <c r="Q700" t="str">
        <f>+PROPER(IF(MID(Tabla1[[#This Row],[expName]],3,100)="Alegria","Alegría",MID(Tabla1[[#This Row],[expName]],3,100)))</f>
        <v>Enojo</v>
      </c>
      <c r="R700" s="3" t="str">
        <f>+IF(Tabla1[[#This Row],[correct_ans]]="None","Frecuente","Infrecuente")</f>
        <v>Infrecuente</v>
      </c>
      <c r="S700" s="3">
        <f>+Tabla1[[#This Row],[Respuesta.corr]]*100</f>
        <v>100</v>
      </c>
      <c r="T700" s="3">
        <f>+IF(OR(Tabla1[[#This Row],[frecuente/infrecuente]]="Frecuente",Tabla1[[#This Row],[Respuesta.rt]]=""),"",Tabla1[[#This Row],[Respuesta.rt]])</f>
        <v>0.49183192010999999</v>
      </c>
      <c r="U700" s="3">
        <f>1-Tabla1[[#This Row],[Respuesta.corr]]</f>
        <v>0</v>
      </c>
      <c r="V700" s="3" t="s">
        <v>144</v>
      </c>
      <c r="W700" s="3" t="s">
        <v>146</v>
      </c>
      <c r="X700" s="3" t="str">
        <f>+LEFT(Tabla1[[#This Row],[participant]],LEN(Tabla1[[#This Row],[participant]])-1)</f>
        <v>LMR11M</v>
      </c>
    </row>
    <row r="701" spans="1:24" x14ac:dyDescent="0.55000000000000004">
      <c r="A701" t="s">
        <v>95</v>
      </c>
      <c r="B701" t="s">
        <v>108</v>
      </c>
      <c r="C701" t="s">
        <v>15</v>
      </c>
      <c r="D701">
        <v>0.8</v>
      </c>
      <c r="E701">
        <v>0</v>
      </c>
      <c r="F701">
        <v>99</v>
      </c>
      <c r="G701">
        <v>99</v>
      </c>
      <c r="H701">
        <v>99</v>
      </c>
      <c r="I701" t="s">
        <v>15</v>
      </c>
      <c r="J701">
        <v>1</v>
      </c>
      <c r="L701" t="s">
        <v>96</v>
      </c>
      <c r="M701">
        <v>60.018062961364201</v>
      </c>
      <c r="N701" t="s">
        <v>97</v>
      </c>
      <c r="O701">
        <v>1</v>
      </c>
      <c r="P701" t="s">
        <v>98</v>
      </c>
      <c r="Q701" t="str">
        <f>+PROPER(IF(MID(Tabla1[[#This Row],[expName]],3,100)="Alegria","Alegría",MID(Tabla1[[#This Row],[expName]],3,100)))</f>
        <v>Enojo</v>
      </c>
      <c r="R701" s="3" t="str">
        <f>+IF(Tabla1[[#This Row],[correct_ans]]="None","Frecuente","Infrecuente")</f>
        <v>Frecuente</v>
      </c>
      <c r="S701" s="3">
        <f>+Tabla1[[#This Row],[Respuesta.corr]]*100</f>
        <v>100</v>
      </c>
      <c r="T701" s="3" t="str">
        <f>+IF(OR(Tabla1[[#This Row],[frecuente/infrecuente]]="Frecuente",Tabla1[[#This Row],[Respuesta.rt]]=""),"",Tabla1[[#This Row],[Respuesta.rt]])</f>
        <v/>
      </c>
      <c r="U701" s="3">
        <f>1-Tabla1[[#This Row],[Respuesta.corr]]</f>
        <v>0</v>
      </c>
      <c r="V701" s="3" t="s">
        <v>144</v>
      </c>
      <c r="W701" s="3" t="s">
        <v>146</v>
      </c>
      <c r="X701" s="3" t="str">
        <f>+LEFT(Tabla1[[#This Row],[participant]],LEN(Tabla1[[#This Row],[participant]])-1)</f>
        <v>LMR11M</v>
      </c>
    </row>
    <row r="702" spans="1:24" x14ac:dyDescent="0.55000000000000004">
      <c r="A702" t="s">
        <v>95</v>
      </c>
      <c r="B702" t="s">
        <v>102</v>
      </c>
      <c r="C702" t="s">
        <v>15</v>
      </c>
      <c r="D702">
        <v>0.8</v>
      </c>
      <c r="E702">
        <v>0</v>
      </c>
      <c r="F702">
        <v>100</v>
      </c>
      <c r="G702">
        <v>100</v>
      </c>
      <c r="H702">
        <v>100</v>
      </c>
      <c r="I702" t="s">
        <v>15</v>
      </c>
      <c r="J702">
        <v>1</v>
      </c>
      <c r="L702" t="s">
        <v>96</v>
      </c>
      <c r="M702">
        <v>60.018062961364201</v>
      </c>
      <c r="N702" t="s">
        <v>97</v>
      </c>
      <c r="O702">
        <v>1</v>
      </c>
      <c r="P702" t="s">
        <v>98</v>
      </c>
      <c r="Q702" t="str">
        <f>+PROPER(IF(MID(Tabla1[[#This Row],[expName]],3,100)="Alegria","Alegría",MID(Tabla1[[#This Row],[expName]],3,100)))</f>
        <v>Enojo</v>
      </c>
      <c r="R702" s="3" t="str">
        <f>+IF(Tabla1[[#This Row],[correct_ans]]="None","Frecuente","Infrecuente")</f>
        <v>Frecuente</v>
      </c>
      <c r="S702" s="3">
        <f>+Tabla1[[#This Row],[Respuesta.corr]]*100</f>
        <v>100</v>
      </c>
      <c r="T702" s="3" t="str">
        <f>+IF(OR(Tabla1[[#This Row],[frecuente/infrecuente]]="Frecuente",Tabla1[[#This Row],[Respuesta.rt]]=""),"",Tabla1[[#This Row],[Respuesta.rt]])</f>
        <v/>
      </c>
      <c r="U702" s="3">
        <f>1-Tabla1[[#This Row],[Respuesta.corr]]</f>
        <v>0</v>
      </c>
      <c r="V702" s="3" t="s">
        <v>144</v>
      </c>
      <c r="W702" s="3" t="s">
        <v>146</v>
      </c>
      <c r="X702" s="3" t="str">
        <f>+LEFT(Tabla1[[#This Row],[participant]],LEN(Tabla1[[#This Row],[participant]])-1)</f>
        <v>LMR11M</v>
      </c>
    </row>
    <row r="703" spans="1:24" x14ac:dyDescent="0.55000000000000004">
      <c r="A703" t="s">
        <v>100</v>
      </c>
      <c r="B703" t="s">
        <v>121</v>
      </c>
      <c r="C703" t="s">
        <v>21</v>
      </c>
      <c r="D703">
        <v>0.8</v>
      </c>
      <c r="E703">
        <v>0</v>
      </c>
      <c r="F703">
        <v>101</v>
      </c>
      <c r="G703">
        <v>101</v>
      </c>
      <c r="H703">
        <v>101</v>
      </c>
      <c r="I703" t="s">
        <v>21</v>
      </c>
      <c r="J703">
        <v>1</v>
      </c>
      <c r="K703">
        <v>0.40297580929499999</v>
      </c>
      <c r="L703" t="s">
        <v>96</v>
      </c>
      <c r="M703">
        <v>60.018062961364201</v>
      </c>
      <c r="N703" t="s">
        <v>97</v>
      </c>
      <c r="O703">
        <v>1</v>
      </c>
      <c r="P703" t="s">
        <v>98</v>
      </c>
      <c r="Q703" t="str">
        <f>+PROPER(IF(MID(Tabla1[[#This Row],[expName]],3,100)="Alegria","Alegría",MID(Tabla1[[#This Row],[expName]],3,100)))</f>
        <v>Enojo</v>
      </c>
      <c r="R703" s="3" t="str">
        <f>+IF(Tabla1[[#This Row],[correct_ans]]="None","Frecuente","Infrecuente")</f>
        <v>Infrecuente</v>
      </c>
      <c r="S703" s="3">
        <f>+Tabla1[[#This Row],[Respuesta.corr]]*100</f>
        <v>100</v>
      </c>
      <c r="T703" s="3">
        <f>+IF(OR(Tabla1[[#This Row],[frecuente/infrecuente]]="Frecuente",Tabla1[[#This Row],[Respuesta.rt]]=""),"",Tabla1[[#This Row],[Respuesta.rt]])</f>
        <v>0.40297580929499999</v>
      </c>
      <c r="U703" s="3">
        <f>1-Tabla1[[#This Row],[Respuesta.corr]]</f>
        <v>0</v>
      </c>
      <c r="V703" s="3" t="s">
        <v>144</v>
      </c>
      <c r="W703" s="3" t="s">
        <v>146</v>
      </c>
      <c r="X703" s="3" t="str">
        <f>+LEFT(Tabla1[[#This Row],[participant]],LEN(Tabla1[[#This Row],[participant]])-1)</f>
        <v>LMR11M</v>
      </c>
    </row>
    <row r="704" spans="1:24" x14ac:dyDescent="0.55000000000000004">
      <c r="A704" t="s">
        <v>95</v>
      </c>
      <c r="B704" t="s">
        <v>102</v>
      </c>
      <c r="C704" t="s">
        <v>15</v>
      </c>
      <c r="D704">
        <v>1.3</v>
      </c>
      <c r="E704">
        <v>0</v>
      </c>
      <c r="F704">
        <v>102</v>
      </c>
      <c r="G704">
        <v>102</v>
      </c>
      <c r="H704">
        <v>102</v>
      </c>
      <c r="I704" t="s">
        <v>15</v>
      </c>
      <c r="J704">
        <v>1</v>
      </c>
      <c r="L704" t="s">
        <v>96</v>
      </c>
      <c r="M704">
        <v>60.018062961364201</v>
      </c>
      <c r="N704" t="s">
        <v>97</v>
      </c>
      <c r="O704">
        <v>1</v>
      </c>
      <c r="P704" t="s">
        <v>98</v>
      </c>
      <c r="Q704" t="str">
        <f>+PROPER(IF(MID(Tabla1[[#This Row],[expName]],3,100)="Alegria","Alegría",MID(Tabla1[[#This Row],[expName]],3,100)))</f>
        <v>Enojo</v>
      </c>
      <c r="R704" s="3" t="str">
        <f>+IF(Tabla1[[#This Row],[correct_ans]]="None","Frecuente","Infrecuente")</f>
        <v>Frecuente</v>
      </c>
      <c r="S704" s="3">
        <f>+Tabla1[[#This Row],[Respuesta.corr]]*100</f>
        <v>100</v>
      </c>
      <c r="T704" s="3" t="str">
        <f>+IF(OR(Tabla1[[#This Row],[frecuente/infrecuente]]="Frecuente",Tabla1[[#This Row],[Respuesta.rt]]=""),"",Tabla1[[#This Row],[Respuesta.rt]])</f>
        <v/>
      </c>
      <c r="U704" s="3">
        <f>1-Tabla1[[#This Row],[Respuesta.corr]]</f>
        <v>0</v>
      </c>
      <c r="V704" s="3" t="s">
        <v>144</v>
      </c>
      <c r="W704" s="3" t="s">
        <v>146</v>
      </c>
      <c r="X704" s="3" t="str">
        <f>+LEFT(Tabla1[[#This Row],[participant]],LEN(Tabla1[[#This Row],[participant]])-1)</f>
        <v>LMR11M</v>
      </c>
    </row>
    <row r="705" spans="1:24" x14ac:dyDescent="0.55000000000000004">
      <c r="A705" t="s">
        <v>95</v>
      </c>
      <c r="B705" t="s">
        <v>75</v>
      </c>
      <c r="C705" t="s">
        <v>15</v>
      </c>
      <c r="D705">
        <v>1.3</v>
      </c>
      <c r="E705">
        <v>0</v>
      </c>
      <c r="F705">
        <v>103</v>
      </c>
      <c r="G705">
        <v>103</v>
      </c>
      <c r="H705">
        <v>103</v>
      </c>
      <c r="I705" t="s">
        <v>15</v>
      </c>
      <c r="J705">
        <v>1</v>
      </c>
      <c r="L705" t="s">
        <v>96</v>
      </c>
      <c r="M705">
        <v>60.018062961364201</v>
      </c>
      <c r="N705" t="s">
        <v>97</v>
      </c>
      <c r="O705">
        <v>1</v>
      </c>
      <c r="P705" t="s">
        <v>98</v>
      </c>
      <c r="Q705" t="str">
        <f>+PROPER(IF(MID(Tabla1[[#This Row],[expName]],3,100)="Alegria","Alegría",MID(Tabla1[[#This Row],[expName]],3,100)))</f>
        <v>Enojo</v>
      </c>
      <c r="R705" s="3" t="str">
        <f>+IF(Tabla1[[#This Row],[correct_ans]]="None","Frecuente","Infrecuente")</f>
        <v>Frecuente</v>
      </c>
      <c r="S705" s="3">
        <f>+Tabla1[[#This Row],[Respuesta.corr]]*100</f>
        <v>100</v>
      </c>
      <c r="T705" s="3" t="str">
        <f>+IF(OR(Tabla1[[#This Row],[frecuente/infrecuente]]="Frecuente",Tabla1[[#This Row],[Respuesta.rt]]=""),"",Tabla1[[#This Row],[Respuesta.rt]])</f>
        <v/>
      </c>
      <c r="U705" s="3">
        <f>1-Tabla1[[#This Row],[Respuesta.corr]]</f>
        <v>0</v>
      </c>
      <c r="V705" s="3" t="s">
        <v>144</v>
      </c>
      <c r="W705" s="3" t="s">
        <v>146</v>
      </c>
      <c r="X705" s="3" t="str">
        <f>+LEFT(Tabla1[[#This Row],[participant]],LEN(Tabla1[[#This Row],[participant]])-1)</f>
        <v>LMR11M</v>
      </c>
    </row>
    <row r="706" spans="1:24" x14ac:dyDescent="0.55000000000000004">
      <c r="A706" t="s">
        <v>100</v>
      </c>
      <c r="B706" t="s">
        <v>121</v>
      </c>
      <c r="C706" t="s">
        <v>21</v>
      </c>
      <c r="D706">
        <v>0.8</v>
      </c>
      <c r="E706">
        <v>0</v>
      </c>
      <c r="F706">
        <v>104</v>
      </c>
      <c r="G706">
        <v>104</v>
      </c>
      <c r="H706">
        <v>104</v>
      </c>
      <c r="I706" t="s">
        <v>21</v>
      </c>
      <c r="J706">
        <v>1</v>
      </c>
      <c r="K706">
        <v>0.54487270535900001</v>
      </c>
      <c r="L706" t="s">
        <v>96</v>
      </c>
      <c r="M706">
        <v>60.018062961364201</v>
      </c>
      <c r="N706" t="s">
        <v>97</v>
      </c>
      <c r="O706">
        <v>1</v>
      </c>
      <c r="P706" t="s">
        <v>98</v>
      </c>
      <c r="Q706" t="str">
        <f>+PROPER(IF(MID(Tabla1[[#This Row],[expName]],3,100)="Alegria","Alegría",MID(Tabla1[[#This Row],[expName]],3,100)))</f>
        <v>Enojo</v>
      </c>
      <c r="R706" s="3" t="str">
        <f>+IF(Tabla1[[#This Row],[correct_ans]]="None","Frecuente","Infrecuente")</f>
        <v>Infrecuente</v>
      </c>
      <c r="S706" s="3">
        <f>+Tabla1[[#This Row],[Respuesta.corr]]*100</f>
        <v>100</v>
      </c>
      <c r="T706" s="3">
        <f>+IF(OR(Tabla1[[#This Row],[frecuente/infrecuente]]="Frecuente",Tabla1[[#This Row],[Respuesta.rt]]=""),"",Tabla1[[#This Row],[Respuesta.rt]])</f>
        <v>0.54487270535900001</v>
      </c>
      <c r="U706" s="3">
        <f>1-Tabla1[[#This Row],[Respuesta.corr]]</f>
        <v>0</v>
      </c>
      <c r="V706" s="3" t="s">
        <v>144</v>
      </c>
      <c r="W706" s="3" t="s">
        <v>146</v>
      </c>
      <c r="X706" s="3" t="str">
        <f>+LEFT(Tabla1[[#This Row],[participant]],LEN(Tabla1[[#This Row],[participant]])-1)</f>
        <v>LMR11M</v>
      </c>
    </row>
    <row r="707" spans="1:24" x14ac:dyDescent="0.55000000000000004">
      <c r="A707" t="s">
        <v>95</v>
      </c>
      <c r="B707" t="s">
        <v>105</v>
      </c>
      <c r="C707" t="s">
        <v>15</v>
      </c>
      <c r="D707">
        <v>0.8</v>
      </c>
      <c r="E707">
        <v>0</v>
      </c>
      <c r="F707">
        <v>105</v>
      </c>
      <c r="G707">
        <v>105</v>
      </c>
      <c r="H707">
        <v>105</v>
      </c>
      <c r="I707" t="s">
        <v>15</v>
      </c>
      <c r="J707">
        <v>1</v>
      </c>
      <c r="L707" t="s">
        <v>96</v>
      </c>
      <c r="M707">
        <v>60.018062961364201</v>
      </c>
      <c r="N707" t="s">
        <v>97</v>
      </c>
      <c r="O707">
        <v>1</v>
      </c>
      <c r="P707" t="s">
        <v>98</v>
      </c>
      <c r="Q707" t="str">
        <f>+PROPER(IF(MID(Tabla1[[#This Row],[expName]],3,100)="Alegria","Alegría",MID(Tabla1[[#This Row],[expName]],3,100)))</f>
        <v>Enojo</v>
      </c>
      <c r="R707" s="3" t="str">
        <f>+IF(Tabla1[[#This Row],[correct_ans]]="None","Frecuente","Infrecuente")</f>
        <v>Frecuente</v>
      </c>
      <c r="S707" s="3">
        <f>+Tabla1[[#This Row],[Respuesta.corr]]*100</f>
        <v>100</v>
      </c>
      <c r="T707" s="3" t="str">
        <f>+IF(OR(Tabla1[[#This Row],[frecuente/infrecuente]]="Frecuente",Tabla1[[#This Row],[Respuesta.rt]]=""),"",Tabla1[[#This Row],[Respuesta.rt]])</f>
        <v/>
      </c>
      <c r="U707" s="3">
        <f>1-Tabla1[[#This Row],[Respuesta.corr]]</f>
        <v>0</v>
      </c>
      <c r="V707" s="3" t="s">
        <v>144</v>
      </c>
      <c r="W707" s="3" t="s">
        <v>146</v>
      </c>
      <c r="X707" s="3" t="str">
        <f>+LEFT(Tabla1[[#This Row],[participant]],LEN(Tabla1[[#This Row],[participant]])-1)</f>
        <v>LMR11M</v>
      </c>
    </row>
    <row r="708" spans="1:24" x14ac:dyDescent="0.55000000000000004">
      <c r="A708" t="s">
        <v>95</v>
      </c>
      <c r="B708" t="s">
        <v>102</v>
      </c>
      <c r="C708" t="s">
        <v>15</v>
      </c>
      <c r="D708">
        <v>0.8</v>
      </c>
      <c r="E708">
        <v>0</v>
      </c>
      <c r="F708">
        <v>106</v>
      </c>
      <c r="G708">
        <v>106</v>
      </c>
      <c r="H708">
        <v>106</v>
      </c>
      <c r="I708" t="s">
        <v>15</v>
      </c>
      <c r="J708">
        <v>1</v>
      </c>
      <c r="L708" t="s">
        <v>96</v>
      </c>
      <c r="M708">
        <v>60.018062961364201</v>
      </c>
      <c r="N708" t="s">
        <v>97</v>
      </c>
      <c r="O708">
        <v>1</v>
      </c>
      <c r="P708" t="s">
        <v>98</v>
      </c>
      <c r="Q708" t="str">
        <f>+PROPER(IF(MID(Tabla1[[#This Row],[expName]],3,100)="Alegria","Alegría",MID(Tabla1[[#This Row],[expName]],3,100)))</f>
        <v>Enojo</v>
      </c>
      <c r="R708" s="3" t="str">
        <f>+IF(Tabla1[[#This Row],[correct_ans]]="None","Frecuente","Infrecuente")</f>
        <v>Frecuente</v>
      </c>
      <c r="S708" s="3">
        <f>+Tabla1[[#This Row],[Respuesta.corr]]*100</f>
        <v>100</v>
      </c>
      <c r="T708" s="3" t="str">
        <f>+IF(OR(Tabla1[[#This Row],[frecuente/infrecuente]]="Frecuente",Tabla1[[#This Row],[Respuesta.rt]]=""),"",Tabla1[[#This Row],[Respuesta.rt]])</f>
        <v/>
      </c>
      <c r="U708" s="3">
        <f>1-Tabla1[[#This Row],[Respuesta.corr]]</f>
        <v>0</v>
      </c>
      <c r="V708" s="3" t="s">
        <v>144</v>
      </c>
      <c r="W708" s="3" t="s">
        <v>146</v>
      </c>
      <c r="X708" s="3" t="str">
        <f>+LEFT(Tabla1[[#This Row],[participant]],LEN(Tabla1[[#This Row],[participant]])-1)</f>
        <v>LMR11M</v>
      </c>
    </row>
    <row r="709" spans="1:24" x14ac:dyDescent="0.55000000000000004">
      <c r="A709" t="s">
        <v>100</v>
      </c>
      <c r="B709" t="s">
        <v>101</v>
      </c>
      <c r="C709" t="s">
        <v>21</v>
      </c>
      <c r="D709">
        <v>0.8</v>
      </c>
      <c r="E709">
        <v>0</v>
      </c>
      <c r="F709">
        <v>107</v>
      </c>
      <c r="G709">
        <v>107</v>
      </c>
      <c r="H709">
        <v>107</v>
      </c>
      <c r="I709" t="s">
        <v>21</v>
      </c>
      <c r="J709">
        <v>1</v>
      </c>
      <c r="K709">
        <v>0.45753098558600003</v>
      </c>
      <c r="L709" t="s">
        <v>96</v>
      </c>
      <c r="M709">
        <v>60.018062961364201</v>
      </c>
      <c r="N709" t="s">
        <v>97</v>
      </c>
      <c r="O709">
        <v>1</v>
      </c>
      <c r="P709" t="s">
        <v>98</v>
      </c>
      <c r="Q709" t="str">
        <f>+PROPER(IF(MID(Tabla1[[#This Row],[expName]],3,100)="Alegria","Alegría",MID(Tabla1[[#This Row],[expName]],3,100)))</f>
        <v>Enojo</v>
      </c>
      <c r="R709" s="3" t="str">
        <f>+IF(Tabla1[[#This Row],[correct_ans]]="None","Frecuente","Infrecuente")</f>
        <v>Infrecuente</v>
      </c>
      <c r="S709" s="3">
        <f>+Tabla1[[#This Row],[Respuesta.corr]]*100</f>
        <v>100</v>
      </c>
      <c r="T709" s="3">
        <f>+IF(OR(Tabla1[[#This Row],[frecuente/infrecuente]]="Frecuente",Tabla1[[#This Row],[Respuesta.rt]]=""),"",Tabla1[[#This Row],[Respuesta.rt]])</f>
        <v>0.45753098558600003</v>
      </c>
      <c r="U709" s="3">
        <f>1-Tabla1[[#This Row],[Respuesta.corr]]</f>
        <v>0</v>
      </c>
      <c r="V709" s="3" t="s">
        <v>144</v>
      </c>
      <c r="W709" s="3" t="s">
        <v>146</v>
      </c>
      <c r="X709" s="3" t="str">
        <f>+LEFT(Tabla1[[#This Row],[participant]],LEN(Tabla1[[#This Row],[participant]])-1)</f>
        <v>LMR11M</v>
      </c>
    </row>
    <row r="710" spans="1:24" x14ac:dyDescent="0.55000000000000004">
      <c r="A710" t="s">
        <v>95</v>
      </c>
      <c r="B710" t="s">
        <v>108</v>
      </c>
      <c r="C710" t="s">
        <v>15</v>
      </c>
      <c r="D710">
        <v>0.8</v>
      </c>
      <c r="E710">
        <v>0</v>
      </c>
      <c r="F710">
        <v>108</v>
      </c>
      <c r="G710">
        <v>108</v>
      </c>
      <c r="H710">
        <v>108</v>
      </c>
      <c r="I710" t="s">
        <v>15</v>
      </c>
      <c r="J710">
        <v>1</v>
      </c>
      <c r="L710" t="s">
        <v>96</v>
      </c>
      <c r="M710">
        <v>60.018062961364201</v>
      </c>
      <c r="N710" t="s">
        <v>97</v>
      </c>
      <c r="O710">
        <v>1</v>
      </c>
      <c r="P710" t="s">
        <v>98</v>
      </c>
      <c r="Q710" t="str">
        <f>+PROPER(IF(MID(Tabla1[[#This Row],[expName]],3,100)="Alegria","Alegría",MID(Tabla1[[#This Row],[expName]],3,100)))</f>
        <v>Enojo</v>
      </c>
      <c r="R710" s="3" t="str">
        <f>+IF(Tabla1[[#This Row],[correct_ans]]="None","Frecuente","Infrecuente")</f>
        <v>Frecuente</v>
      </c>
      <c r="S710" s="3">
        <f>+Tabla1[[#This Row],[Respuesta.corr]]*100</f>
        <v>100</v>
      </c>
      <c r="T710" s="3" t="str">
        <f>+IF(OR(Tabla1[[#This Row],[frecuente/infrecuente]]="Frecuente",Tabla1[[#This Row],[Respuesta.rt]]=""),"",Tabla1[[#This Row],[Respuesta.rt]])</f>
        <v/>
      </c>
      <c r="U710" s="3">
        <f>1-Tabla1[[#This Row],[Respuesta.corr]]</f>
        <v>0</v>
      </c>
      <c r="V710" s="3" t="s">
        <v>144</v>
      </c>
      <c r="W710" s="3" t="s">
        <v>146</v>
      </c>
      <c r="X710" s="3" t="str">
        <f>+LEFT(Tabla1[[#This Row],[participant]],LEN(Tabla1[[#This Row],[participant]])-1)</f>
        <v>LMR11M</v>
      </c>
    </row>
    <row r="711" spans="1:24" x14ac:dyDescent="0.55000000000000004">
      <c r="A711" t="s">
        <v>95</v>
      </c>
      <c r="B711" t="s">
        <v>109</v>
      </c>
      <c r="C711" t="s">
        <v>15</v>
      </c>
      <c r="D711">
        <v>1.3</v>
      </c>
      <c r="E711">
        <v>0</v>
      </c>
      <c r="F711">
        <v>109</v>
      </c>
      <c r="G711">
        <v>109</v>
      </c>
      <c r="H711">
        <v>109</v>
      </c>
      <c r="I711" t="s">
        <v>15</v>
      </c>
      <c r="J711">
        <v>1</v>
      </c>
      <c r="L711" t="s">
        <v>96</v>
      </c>
      <c r="M711">
        <v>60.018062961364201</v>
      </c>
      <c r="N711" t="s">
        <v>97</v>
      </c>
      <c r="O711">
        <v>1</v>
      </c>
      <c r="P711" t="s">
        <v>98</v>
      </c>
      <c r="Q711" t="str">
        <f>+PROPER(IF(MID(Tabla1[[#This Row],[expName]],3,100)="Alegria","Alegría",MID(Tabla1[[#This Row],[expName]],3,100)))</f>
        <v>Enojo</v>
      </c>
      <c r="R711" s="3" t="str">
        <f>+IF(Tabla1[[#This Row],[correct_ans]]="None","Frecuente","Infrecuente")</f>
        <v>Frecuente</v>
      </c>
      <c r="S711" s="3">
        <f>+Tabla1[[#This Row],[Respuesta.corr]]*100</f>
        <v>100</v>
      </c>
      <c r="T711" s="3" t="str">
        <f>+IF(OR(Tabla1[[#This Row],[frecuente/infrecuente]]="Frecuente",Tabla1[[#This Row],[Respuesta.rt]]=""),"",Tabla1[[#This Row],[Respuesta.rt]])</f>
        <v/>
      </c>
      <c r="U711" s="3">
        <f>1-Tabla1[[#This Row],[Respuesta.corr]]</f>
        <v>0</v>
      </c>
      <c r="V711" s="3" t="s">
        <v>144</v>
      </c>
      <c r="W711" s="3" t="s">
        <v>146</v>
      </c>
      <c r="X711" s="3" t="str">
        <f>+LEFT(Tabla1[[#This Row],[participant]],LEN(Tabla1[[#This Row],[participant]])-1)</f>
        <v>LMR11M</v>
      </c>
    </row>
    <row r="712" spans="1:24" x14ac:dyDescent="0.55000000000000004">
      <c r="A712" t="s">
        <v>100</v>
      </c>
      <c r="B712" t="s">
        <v>115</v>
      </c>
      <c r="C712" t="s">
        <v>21</v>
      </c>
      <c r="D712">
        <v>0.8</v>
      </c>
      <c r="E712">
        <v>0</v>
      </c>
      <c r="F712">
        <v>110</v>
      </c>
      <c r="G712">
        <v>110</v>
      </c>
      <c r="H712">
        <v>110</v>
      </c>
      <c r="I712" t="s">
        <v>21</v>
      </c>
      <c r="J712">
        <v>1</v>
      </c>
      <c r="K712">
        <v>0.54180021863399996</v>
      </c>
      <c r="L712" t="s">
        <v>96</v>
      </c>
      <c r="M712">
        <v>60.018062961364201</v>
      </c>
      <c r="N712" t="s">
        <v>97</v>
      </c>
      <c r="O712">
        <v>1</v>
      </c>
      <c r="P712" t="s">
        <v>98</v>
      </c>
      <c r="Q712" t="str">
        <f>+PROPER(IF(MID(Tabla1[[#This Row],[expName]],3,100)="Alegria","Alegría",MID(Tabla1[[#This Row],[expName]],3,100)))</f>
        <v>Enojo</v>
      </c>
      <c r="R712" s="3" t="str">
        <f>+IF(Tabla1[[#This Row],[correct_ans]]="None","Frecuente","Infrecuente")</f>
        <v>Infrecuente</v>
      </c>
      <c r="S712" s="3">
        <f>+Tabla1[[#This Row],[Respuesta.corr]]*100</f>
        <v>100</v>
      </c>
      <c r="T712" s="3">
        <f>+IF(OR(Tabla1[[#This Row],[frecuente/infrecuente]]="Frecuente",Tabla1[[#This Row],[Respuesta.rt]]=""),"",Tabla1[[#This Row],[Respuesta.rt]])</f>
        <v>0.54180021863399996</v>
      </c>
      <c r="U712" s="3">
        <f>1-Tabla1[[#This Row],[Respuesta.corr]]</f>
        <v>0</v>
      </c>
      <c r="V712" s="3" t="s">
        <v>144</v>
      </c>
      <c r="W712" s="3" t="s">
        <v>146</v>
      </c>
      <c r="X712" s="3" t="str">
        <f>+LEFT(Tabla1[[#This Row],[participant]],LEN(Tabla1[[#This Row],[participant]])-1)</f>
        <v>LMR11M</v>
      </c>
    </row>
    <row r="713" spans="1:24" x14ac:dyDescent="0.55000000000000004">
      <c r="A713" t="s">
        <v>95</v>
      </c>
      <c r="B713" t="s">
        <v>105</v>
      </c>
      <c r="C713" t="s">
        <v>15</v>
      </c>
      <c r="D713">
        <v>1.3</v>
      </c>
      <c r="E713">
        <v>0</v>
      </c>
      <c r="F713">
        <v>111</v>
      </c>
      <c r="G713">
        <v>111</v>
      </c>
      <c r="H713">
        <v>111</v>
      </c>
      <c r="I713" t="s">
        <v>15</v>
      </c>
      <c r="J713">
        <v>1</v>
      </c>
      <c r="L713" t="s">
        <v>96</v>
      </c>
      <c r="M713">
        <v>60.018062961364201</v>
      </c>
      <c r="N713" t="s">
        <v>97</v>
      </c>
      <c r="O713">
        <v>1</v>
      </c>
      <c r="P713" t="s">
        <v>98</v>
      </c>
      <c r="Q713" t="str">
        <f>+PROPER(IF(MID(Tabla1[[#This Row],[expName]],3,100)="Alegria","Alegría",MID(Tabla1[[#This Row],[expName]],3,100)))</f>
        <v>Enojo</v>
      </c>
      <c r="R713" s="3" t="str">
        <f>+IF(Tabla1[[#This Row],[correct_ans]]="None","Frecuente","Infrecuente")</f>
        <v>Frecuente</v>
      </c>
      <c r="S713" s="3">
        <f>+Tabla1[[#This Row],[Respuesta.corr]]*100</f>
        <v>100</v>
      </c>
      <c r="T713" s="3" t="str">
        <f>+IF(OR(Tabla1[[#This Row],[frecuente/infrecuente]]="Frecuente",Tabla1[[#This Row],[Respuesta.rt]]=""),"",Tabla1[[#This Row],[Respuesta.rt]])</f>
        <v/>
      </c>
      <c r="U713" s="3">
        <f>1-Tabla1[[#This Row],[Respuesta.corr]]</f>
        <v>0</v>
      </c>
      <c r="V713" s="3" t="s">
        <v>144</v>
      </c>
      <c r="W713" s="3" t="s">
        <v>146</v>
      </c>
      <c r="X713" s="3" t="str">
        <f>+LEFT(Tabla1[[#This Row],[participant]],LEN(Tabla1[[#This Row],[participant]])-1)</f>
        <v>LMR11M</v>
      </c>
    </row>
    <row r="714" spans="1:24" x14ac:dyDescent="0.55000000000000004">
      <c r="A714" t="s">
        <v>95</v>
      </c>
      <c r="B714" t="s">
        <v>14</v>
      </c>
      <c r="C714" t="s">
        <v>15</v>
      </c>
      <c r="D714">
        <v>0.8</v>
      </c>
      <c r="E714">
        <v>0</v>
      </c>
      <c r="F714">
        <v>112</v>
      </c>
      <c r="G714">
        <v>112</v>
      </c>
      <c r="H714">
        <v>112</v>
      </c>
      <c r="I714" t="s">
        <v>15</v>
      </c>
      <c r="J714">
        <v>1</v>
      </c>
      <c r="L714" t="s">
        <v>96</v>
      </c>
      <c r="M714">
        <v>60.018062961364201</v>
      </c>
      <c r="N714" t="s">
        <v>97</v>
      </c>
      <c r="O714">
        <v>1</v>
      </c>
      <c r="P714" t="s">
        <v>98</v>
      </c>
      <c r="Q714" t="str">
        <f>+PROPER(IF(MID(Tabla1[[#This Row],[expName]],3,100)="Alegria","Alegría",MID(Tabla1[[#This Row],[expName]],3,100)))</f>
        <v>Enojo</v>
      </c>
      <c r="R714" s="3" t="str">
        <f>+IF(Tabla1[[#This Row],[correct_ans]]="None","Frecuente","Infrecuente")</f>
        <v>Frecuente</v>
      </c>
      <c r="S714" s="3">
        <f>+Tabla1[[#This Row],[Respuesta.corr]]*100</f>
        <v>100</v>
      </c>
      <c r="T714" s="3" t="str">
        <f>+IF(OR(Tabla1[[#This Row],[frecuente/infrecuente]]="Frecuente",Tabla1[[#This Row],[Respuesta.rt]]=""),"",Tabla1[[#This Row],[Respuesta.rt]])</f>
        <v/>
      </c>
      <c r="U714" s="3">
        <f>1-Tabla1[[#This Row],[Respuesta.corr]]</f>
        <v>0</v>
      </c>
      <c r="V714" s="3" t="s">
        <v>144</v>
      </c>
      <c r="W714" s="3" t="s">
        <v>146</v>
      </c>
      <c r="X714" s="3" t="str">
        <f>+LEFT(Tabla1[[#This Row],[participant]],LEN(Tabla1[[#This Row],[participant]])-1)</f>
        <v>LMR11M</v>
      </c>
    </row>
    <row r="715" spans="1:24" x14ac:dyDescent="0.55000000000000004">
      <c r="A715" t="s">
        <v>100</v>
      </c>
      <c r="B715" t="s">
        <v>103</v>
      </c>
      <c r="C715" t="s">
        <v>21</v>
      </c>
      <c r="D715">
        <v>1.3</v>
      </c>
      <c r="E715">
        <v>0</v>
      </c>
      <c r="F715">
        <v>113</v>
      </c>
      <c r="G715">
        <v>113</v>
      </c>
      <c r="H715">
        <v>113</v>
      </c>
      <c r="I715" t="s">
        <v>21</v>
      </c>
      <c r="J715">
        <v>1</v>
      </c>
      <c r="K715">
        <v>0.80850297398899995</v>
      </c>
      <c r="L715" t="s">
        <v>96</v>
      </c>
      <c r="M715">
        <v>60.018062961364201</v>
      </c>
      <c r="N715" t="s">
        <v>97</v>
      </c>
      <c r="O715">
        <v>1</v>
      </c>
      <c r="P715" t="s">
        <v>98</v>
      </c>
      <c r="Q715" t="str">
        <f>+PROPER(IF(MID(Tabla1[[#This Row],[expName]],3,100)="Alegria","Alegría",MID(Tabla1[[#This Row],[expName]],3,100)))</f>
        <v>Enojo</v>
      </c>
      <c r="R715" s="3" t="str">
        <f>+IF(Tabla1[[#This Row],[correct_ans]]="None","Frecuente","Infrecuente")</f>
        <v>Infrecuente</v>
      </c>
      <c r="S715" s="3">
        <f>+Tabla1[[#This Row],[Respuesta.corr]]*100</f>
        <v>100</v>
      </c>
      <c r="T715" s="3">
        <f>+IF(OR(Tabla1[[#This Row],[frecuente/infrecuente]]="Frecuente",Tabla1[[#This Row],[Respuesta.rt]]=""),"",Tabla1[[#This Row],[Respuesta.rt]])</f>
        <v>0.80850297398899995</v>
      </c>
      <c r="U715" s="3">
        <f>1-Tabla1[[#This Row],[Respuesta.corr]]</f>
        <v>0</v>
      </c>
      <c r="V715" s="3" t="s">
        <v>144</v>
      </c>
      <c r="W715" s="3" t="s">
        <v>146</v>
      </c>
      <c r="X715" s="3" t="str">
        <f>+LEFT(Tabla1[[#This Row],[participant]],LEN(Tabla1[[#This Row],[participant]])-1)</f>
        <v>LMR11M</v>
      </c>
    </row>
    <row r="716" spans="1:24" x14ac:dyDescent="0.55000000000000004">
      <c r="A716" t="s">
        <v>95</v>
      </c>
      <c r="B716" t="s">
        <v>30</v>
      </c>
      <c r="C716" t="s">
        <v>15</v>
      </c>
      <c r="D716">
        <v>0.8</v>
      </c>
      <c r="E716">
        <v>0</v>
      </c>
      <c r="F716">
        <v>114</v>
      </c>
      <c r="G716">
        <v>114</v>
      </c>
      <c r="H716">
        <v>114</v>
      </c>
      <c r="I716" t="s">
        <v>15</v>
      </c>
      <c r="J716">
        <v>1</v>
      </c>
      <c r="L716" t="s">
        <v>96</v>
      </c>
      <c r="M716">
        <v>60.018062961364201</v>
      </c>
      <c r="N716" t="s">
        <v>97</v>
      </c>
      <c r="O716">
        <v>1</v>
      </c>
      <c r="P716" t="s">
        <v>98</v>
      </c>
      <c r="Q716" t="str">
        <f>+PROPER(IF(MID(Tabla1[[#This Row],[expName]],3,100)="Alegria","Alegría",MID(Tabla1[[#This Row],[expName]],3,100)))</f>
        <v>Enojo</v>
      </c>
      <c r="R716" s="3" t="str">
        <f>+IF(Tabla1[[#This Row],[correct_ans]]="None","Frecuente","Infrecuente")</f>
        <v>Frecuente</v>
      </c>
      <c r="S716" s="3">
        <f>+Tabla1[[#This Row],[Respuesta.corr]]*100</f>
        <v>100</v>
      </c>
      <c r="T716" s="3" t="str">
        <f>+IF(OR(Tabla1[[#This Row],[frecuente/infrecuente]]="Frecuente",Tabla1[[#This Row],[Respuesta.rt]]=""),"",Tabla1[[#This Row],[Respuesta.rt]])</f>
        <v/>
      </c>
      <c r="U716" s="3">
        <f>1-Tabla1[[#This Row],[Respuesta.corr]]</f>
        <v>0</v>
      </c>
      <c r="V716" s="3" t="s">
        <v>144</v>
      </c>
      <c r="W716" s="3" t="s">
        <v>146</v>
      </c>
      <c r="X716" s="3" t="str">
        <f>+LEFT(Tabla1[[#This Row],[participant]],LEN(Tabla1[[#This Row],[participant]])-1)</f>
        <v>LMR11M</v>
      </c>
    </row>
    <row r="717" spans="1:24" x14ac:dyDescent="0.55000000000000004">
      <c r="A717" t="s">
        <v>95</v>
      </c>
      <c r="B717" t="s">
        <v>75</v>
      </c>
      <c r="C717" t="s">
        <v>15</v>
      </c>
      <c r="D717">
        <v>0.8</v>
      </c>
      <c r="E717">
        <v>0</v>
      </c>
      <c r="F717">
        <v>115</v>
      </c>
      <c r="G717">
        <v>115</v>
      </c>
      <c r="H717">
        <v>115</v>
      </c>
      <c r="I717" t="s">
        <v>15</v>
      </c>
      <c r="J717">
        <v>1</v>
      </c>
      <c r="L717" t="s">
        <v>96</v>
      </c>
      <c r="M717">
        <v>60.018062961364201</v>
      </c>
      <c r="N717" t="s">
        <v>97</v>
      </c>
      <c r="O717">
        <v>1</v>
      </c>
      <c r="P717" t="s">
        <v>98</v>
      </c>
      <c r="Q717" t="str">
        <f>+PROPER(IF(MID(Tabla1[[#This Row],[expName]],3,100)="Alegria","Alegría",MID(Tabla1[[#This Row],[expName]],3,100)))</f>
        <v>Enojo</v>
      </c>
      <c r="R717" s="3" t="str">
        <f>+IF(Tabla1[[#This Row],[correct_ans]]="None","Frecuente","Infrecuente")</f>
        <v>Frecuente</v>
      </c>
      <c r="S717" s="3">
        <f>+Tabla1[[#This Row],[Respuesta.corr]]*100</f>
        <v>100</v>
      </c>
      <c r="T717" s="3" t="str">
        <f>+IF(OR(Tabla1[[#This Row],[frecuente/infrecuente]]="Frecuente",Tabla1[[#This Row],[Respuesta.rt]]=""),"",Tabla1[[#This Row],[Respuesta.rt]])</f>
        <v/>
      </c>
      <c r="U717" s="3">
        <f>1-Tabla1[[#This Row],[Respuesta.corr]]</f>
        <v>0</v>
      </c>
      <c r="V717" s="3" t="s">
        <v>144</v>
      </c>
      <c r="W717" s="3" t="s">
        <v>146</v>
      </c>
      <c r="X717" s="3" t="str">
        <f>+LEFT(Tabla1[[#This Row],[participant]],LEN(Tabla1[[#This Row],[participant]])-1)</f>
        <v>LMR11M</v>
      </c>
    </row>
    <row r="718" spans="1:24" x14ac:dyDescent="0.55000000000000004">
      <c r="A718" t="s">
        <v>95</v>
      </c>
      <c r="B718" t="s">
        <v>108</v>
      </c>
      <c r="C718" t="s">
        <v>15</v>
      </c>
      <c r="D718">
        <v>0.8</v>
      </c>
      <c r="E718">
        <v>0</v>
      </c>
      <c r="F718">
        <v>116</v>
      </c>
      <c r="G718">
        <v>116</v>
      </c>
      <c r="H718">
        <v>116</v>
      </c>
      <c r="I718" t="s">
        <v>15</v>
      </c>
      <c r="J718">
        <v>1</v>
      </c>
      <c r="L718" t="s">
        <v>96</v>
      </c>
      <c r="M718">
        <v>60.018062961364201</v>
      </c>
      <c r="N718" t="s">
        <v>97</v>
      </c>
      <c r="O718">
        <v>1</v>
      </c>
      <c r="P718" t="s">
        <v>98</v>
      </c>
      <c r="Q718" t="str">
        <f>+PROPER(IF(MID(Tabla1[[#This Row],[expName]],3,100)="Alegria","Alegría",MID(Tabla1[[#This Row],[expName]],3,100)))</f>
        <v>Enojo</v>
      </c>
      <c r="R718" s="3" t="str">
        <f>+IF(Tabla1[[#This Row],[correct_ans]]="None","Frecuente","Infrecuente")</f>
        <v>Frecuente</v>
      </c>
      <c r="S718" s="3">
        <f>+Tabla1[[#This Row],[Respuesta.corr]]*100</f>
        <v>100</v>
      </c>
      <c r="T718" s="3" t="str">
        <f>+IF(OR(Tabla1[[#This Row],[frecuente/infrecuente]]="Frecuente",Tabla1[[#This Row],[Respuesta.rt]]=""),"",Tabla1[[#This Row],[Respuesta.rt]])</f>
        <v/>
      </c>
      <c r="U718" s="3">
        <f>1-Tabla1[[#This Row],[Respuesta.corr]]</f>
        <v>0</v>
      </c>
      <c r="V718" s="3" t="s">
        <v>144</v>
      </c>
      <c r="W718" s="3" t="s">
        <v>146</v>
      </c>
      <c r="X718" s="3" t="str">
        <f>+LEFT(Tabla1[[#This Row],[participant]],LEN(Tabla1[[#This Row],[participant]])-1)</f>
        <v>LMR11M</v>
      </c>
    </row>
    <row r="719" spans="1:24" x14ac:dyDescent="0.55000000000000004">
      <c r="A719" t="s">
        <v>100</v>
      </c>
      <c r="B719" t="s">
        <v>115</v>
      </c>
      <c r="C719" t="s">
        <v>21</v>
      </c>
      <c r="D719">
        <v>0.8</v>
      </c>
      <c r="E719">
        <v>0</v>
      </c>
      <c r="F719">
        <v>117</v>
      </c>
      <c r="G719">
        <v>117</v>
      </c>
      <c r="H719">
        <v>117</v>
      </c>
      <c r="I719" t="s">
        <v>21</v>
      </c>
      <c r="J719">
        <v>1</v>
      </c>
      <c r="K719">
        <v>0.44202519254799999</v>
      </c>
      <c r="L719" t="s">
        <v>96</v>
      </c>
      <c r="M719">
        <v>60.018062961364201</v>
      </c>
      <c r="N719" t="s">
        <v>97</v>
      </c>
      <c r="O719">
        <v>1</v>
      </c>
      <c r="P719" t="s">
        <v>98</v>
      </c>
      <c r="Q719" t="str">
        <f>+PROPER(IF(MID(Tabla1[[#This Row],[expName]],3,100)="Alegria","Alegría",MID(Tabla1[[#This Row],[expName]],3,100)))</f>
        <v>Enojo</v>
      </c>
      <c r="R719" s="3" t="str">
        <f>+IF(Tabla1[[#This Row],[correct_ans]]="None","Frecuente","Infrecuente")</f>
        <v>Infrecuente</v>
      </c>
      <c r="S719" s="3">
        <f>+Tabla1[[#This Row],[Respuesta.corr]]*100</f>
        <v>100</v>
      </c>
      <c r="T719" s="3">
        <f>+IF(OR(Tabla1[[#This Row],[frecuente/infrecuente]]="Frecuente",Tabla1[[#This Row],[Respuesta.rt]]=""),"",Tabla1[[#This Row],[Respuesta.rt]])</f>
        <v>0.44202519254799999</v>
      </c>
      <c r="U719" s="3">
        <f>1-Tabla1[[#This Row],[Respuesta.corr]]</f>
        <v>0</v>
      </c>
      <c r="V719" s="3" t="s">
        <v>144</v>
      </c>
      <c r="W719" s="3" t="s">
        <v>146</v>
      </c>
      <c r="X719" s="3" t="str">
        <f>+LEFT(Tabla1[[#This Row],[participant]],LEN(Tabla1[[#This Row],[participant]])-1)</f>
        <v>LMR11M</v>
      </c>
    </row>
    <row r="720" spans="1:24" x14ac:dyDescent="0.55000000000000004">
      <c r="A720" t="s">
        <v>95</v>
      </c>
      <c r="B720" t="s">
        <v>35</v>
      </c>
      <c r="C720" t="s">
        <v>15</v>
      </c>
      <c r="D720">
        <v>0.8</v>
      </c>
      <c r="E720">
        <v>0</v>
      </c>
      <c r="F720">
        <v>118</v>
      </c>
      <c r="G720">
        <v>118</v>
      </c>
      <c r="H720">
        <v>118</v>
      </c>
      <c r="I720" t="s">
        <v>15</v>
      </c>
      <c r="J720">
        <v>1</v>
      </c>
      <c r="L720" t="s">
        <v>96</v>
      </c>
      <c r="M720">
        <v>60.018062961364201</v>
      </c>
      <c r="N720" t="s">
        <v>97</v>
      </c>
      <c r="O720">
        <v>1</v>
      </c>
      <c r="P720" t="s">
        <v>98</v>
      </c>
      <c r="Q720" t="str">
        <f>+PROPER(IF(MID(Tabla1[[#This Row],[expName]],3,100)="Alegria","Alegría",MID(Tabla1[[#This Row],[expName]],3,100)))</f>
        <v>Enojo</v>
      </c>
      <c r="R720" s="3" t="str">
        <f>+IF(Tabla1[[#This Row],[correct_ans]]="None","Frecuente","Infrecuente")</f>
        <v>Frecuente</v>
      </c>
      <c r="S720" s="3">
        <f>+Tabla1[[#This Row],[Respuesta.corr]]*100</f>
        <v>100</v>
      </c>
      <c r="T720" s="3" t="str">
        <f>+IF(OR(Tabla1[[#This Row],[frecuente/infrecuente]]="Frecuente",Tabla1[[#This Row],[Respuesta.rt]]=""),"",Tabla1[[#This Row],[Respuesta.rt]])</f>
        <v/>
      </c>
      <c r="U720" s="3">
        <f>1-Tabla1[[#This Row],[Respuesta.corr]]</f>
        <v>0</v>
      </c>
      <c r="V720" s="3" t="s">
        <v>144</v>
      </c>
      <c r="W720" s="3" t="s">
        <v>146</v>
      </c>
      <c r="X720" s="3" t="str">
        <f>+LEFT(Tabla1[[#This Row],[participant]],LEN(Tabla1[[#This Row],[participant]])-1)</f>
        <v>LMR11M</v>
      </c>
    </row>
    <row r="721" spans="1:24" x14ac:dyDescent="0.55000000000000004">
      <c r="A721" t="s">
        <v>95</v>
      </c>
      <c r="B721" t="s">
        <v>102</v>
      </c>
      <c r="C721" t="s">
        <v>15</v>
      </c>
      <c r="D721">
        <v>1.3</v>
      </c>
      <c r="E721">
        <v>0</v>
      </c>
      <c r="F721">
        <v>119</v>
      </c>
      <c r="G721">
        <v>119</v>
      </c>
      <c r="H721">
        <v>119</v>
      </c>
      <c r="I721" t="s">
        <v>15</v>
      </c>
      <c r="J721">
        <v>1</v>
      </c>
      <c r="L721" t="s">
        <v>96</v>
      </c>
      <c r="M721">
        <v>60.018062961364201</v>
      </c>
      <c r="N721" t="s">
        <v>97</v>
      </c>
      <c r="O721">
        <v>1</v>
      </c>
      <c r="P721" t="s">
        <v>98</v>
      </c>
      <c r="Q721" t="str">
        <f>+PROPER(IF(MID(Tabla1[[#This Row],[expName]],3,100)="Alegria","Alegría",MID(Tabla1[[#This Row],[expName]],3,100)))</f>
        <v>Enojo</v>
      </c>
      <c r="R721" s="3" t="str">
        <f>+IF(Tabla1[[#This Row],[correct_ans]]="None","Frecuente","Infrecuente")</f>
        <v>Frecuente</v>
      </c>
      <c r="S721" s="3">
        <f>+Tabla1[[#This Row],[Respuesta.corr]]*100</f>
        <v>100</v>
      </c>
      <c r="T721" s="3" t="str">
        <f>+IF(OR(Tabla1[[#This Row],[frecuente/infrecuente]]="Frecuente",Tabla1[[#This Row],[Respuesta.rt]]=""),"",Tabla1[[#This Row],[Respuesta.rt]])</f>
        <v/>
      </c>
      <c r="U721" s="3">
        <f>1-Tabla1[[#This Row],[Respuesta.corr]]</f>
        <v>0</v>
      </c>
      <c r="V721" s="3" t="s">
        <v>144</v>
      </c>
      <c r="W721" s="3" t="s">
        <v>146</v>
      </c>
      <c r="X721" s="3" t="str">
        <f>+LEFT(Tabla1[[#This Row],[participant]],LEN(Tabla1[[#This Row],[participant]])-1)</f>
        <v>LMR11M</v>
      </c>
    </row>
    <row r="722" spans="1:24" x14ac:dyDescent="0.55000000000000004">
      <c r="A722" t="s">
        <v>100</v>
      </c>
      <c r="B722" t="s">
        <v>119</v>
      </c>
      <c r="C722" t="s">
        <v>21</v>
      </c>
      <c r="D722">
        <v>0.8</v>
      </c>
      <c r="E722">
        <v>0</v>
      </c>
      <c r="F722">
        <v>120</v>
      </c>
      <c r="G722">
        <v>120</v>
      </c>
      <c r="H722">
        <v>120</v>
      </c>
      <c r="I722" t="s">
        <v>21</v>
      </c>
      <c r="J722">
        <v>1</v>
      </c>
      <c r="K722">
        <v>0.47350559802699999</v>
      </c>
      <c r="L722" t="s">
        <v>96</v>
      </c>
      <c r="M722">
        <v>60.018062961364201</v>
      </c>
      <c r="N722" t="s">
        <v>97</v>
      </c>
      <c r="O722">
        <v>1</v>
      </c>
      <c r="P722" t="s">
        <v>98</v>
      </c>
      <c r="Q722" t="str">
        <f>+PROPER(IF(MID(Tabla1[[#This Row],[expName]],3,100)="Alegria","Alegría",MID(Tabla1[[#This Row],[expName]],3,100)))</f>
        <v>Enojo</v>
      </c>
      <c r="R722" s="3" t="str">
        <f>+IF(Tabla1[[#This Row],[correct_ans]]="None","Frecuente","Infrecuente")</f>
        <v>Infrecuente</v>
      </c>
      <c r="S722" s="3">
        <f>+Tabla1[[#This Row],[Respuesta.corr]]*100</f>
        <v>100</v>
      </c>
      <c r="T722" s="3">
        <f>+IF(OR(Tabla1[[#This Row],[frecuente/infrecuente]]="Frecuente",Tabla1[[#This Row],[Respuesta.rt]]=""),"",Tabla1[[#This Row],[Respuesta.rt]])</f>
        <v>0.47350559802699999</v>
      </c>
      <c r="U722" s="3">
        <f>1-Tabla1[[#This Row],[Respuesta.corr]]</f>
        <v>0</v>
      </c>
      <c r="V722" s="3" t="s">
        <v>144</v>
      </c>
      <c r="W722" s="3" t="s">
        <v>146</v>
      </c>
      <c r="X722" s="3" t="str">
        <f>+LEFT(Tabla1[[#This Row],[participant]],LEN(Tabla1[[#This Row],[participant]])-1)</f>
        <v>LMR11M</v>
      </c>
    </row>
    <row r="723" spans="1:24" x14ac:dyDescent="0.55000000000000004">
      <c r="A723" t="s">
        <v>95</v>
      </c>
      <c r="B723" t="s">
        <v>111</v>
      </c>
      <c r="C723" t="s">
        <v>15</v>
      </c>
      <c r="D723">
        <v>0.8</v>
      </c>
      <c r="E723">
        <v>0</v>
      </c>
      <c r="F723">
        <v>121</v>
      </c>
      <c r="G723">
        <v>121</v>
      </c>
      <c r="H723">
        <v>121</v>
      </c>
      <c r="I723" t="s">
        <v>15</v>
      </c>
      <c r="J723">
        <v>1</v>
      </c>
      <c r="L723" t="s">
        <v>96</v>
      </c>
      <c r="M723">
        <v>60.018062961364201</v>
      </c>
      <c r="N723" t="s">
        <v>97</v>
      </c>
      <c r="O723">
        <v>1</v>
      </c>
      <c r="P723" t="s">
        <v>98</v>
      </c>
      <c r="Q723" t="str">
        <f>+PROPER(IF(MID(Tabla1[[#This Row],[expName]],3,100)="Alegria","Alegría",MID(Tabla1[[#This Row],[expName]],3,100)))</f>
        <v>Enojo</v>
      </c>
      <c r="R723" s="3" t="str">
        <f>+IF(Tabla1[[#This Row],[correct_ans]]="None","Frecuente","Infrecuente")</f>
        <v>Frecuente</v>
      </c>
      <c r="S723" s="3">
        <f>+Tabla1[[#This Row],[Respuesta.corr]]*100</f>
        <v>100</v>
      </c>
      <c r="T723" s="3" t="str">
        <f>+IF(OR(Tabla1[[#This Row],[frecuente/infrecuente]]="Frecuente",Tabla1[[#This Row],[Respuesta.rt]]=""),"",Tabla1[[#This Row],[Respuesta.rt]])</f>
        <v/>
      </c>
      <c r="U723" s="3">
        <f>1-Tabla1[[#This Row],[Respuesta.corr]]</f>
        <v>0</v>
      </c>
      <c r="V723" s="3" t="s">
        <v>144</v>
      </c>
      <c r="W723" s="3" t="s">
        <v>146</v>
      </c>
      <c r="X723" s="3" t="str">
        <f>+LEFT(Tabla1[[#This Row],[participant]],LEN(Tabla1[[#This Row],[participant]])-1)</f>
        <v>LMR11M</v>
      </c>
    </row>
    <row r="724" spans="1:24" x14ac:dyDescent="0.55000000000000004">
      <c r="A724" t="s">
        <v>95</v>
      </c>
      <c r="B724" t="s">
        <v>30</v>
      </c>
      <c r="C724" t="s">
        <v>15</v>
      </c>
      <c r="D724">
        <v>1.3</v>
      </c>
      <c r="E724">
        <v>0</v>
      </c>
      <c r="F724">
        <v>122</v>
      </c>
      <c r="G724">
        <v>122</v>
      </c>
      <c r="H724">
        <v>122</v>
      </c>
      <c r="I724" t="s">
        <v>15</v>
      </c>
      <c r="J724">
        <v>1</v>
      </c>
      <c r="L724" t="s">
        <v>96</v>
      </c>
      <c r="M724">
        <v>60.018062961364201</v>
      </c>
      <c r="N724" t="s">
        <v>97</v>
      </c>
      <c r="O724">
        <v>1</v>
      </c>
      <c r="P724" t="s">
        <v>98</v>
      </c>
      <c r="Q724" t="str">
        <f>+PROPER(IF(MID(Tabla1[[#This Row],[expName]],3,100)="Alegria","Alegría",MID(Tabla1[[#This Row],[expName]],3,100)))</f>
        <v>Enojo</v>
      </c>
      <c r="R724" s="3" t="str">
        <f>+IF(Tabla1[[#This Row],[correct_ans]]="None","Frecuente","Infrecuente")</f>
        <v>Frecuente</v>
      </c>
      <c r="S724" s="3">
        <f>+Tabla1[[#This Row],[Respuesta.corr]]*100</f>
        <v>100</v>
      </c>
      <c r="T724" s="3" t="str">
        <f>+IF(OR(Tabla1[[#This Row],[frecuente/infrecuente]]="Frecuente",Tabla1[[#This Row],[Respuesta.rt]]=""),"",Tabla1[[#This Row],[Respuesta.rt]])</f>
        <v/>
      </c>
      <c r="U724" s="3">
        <f>1-Tabla1[[#This Row],[Respuesta.corr]]</f>
        <v>0</v>
      </c>
      <c r="V724" s="3" t="s">
        <v>144</v>
      </c>
      <c r="W724" s="3" t="s">
        <v>146</v>
      </c>
      <c r="X724" s="3" t="str">
        <f>+LEFT(Tabla1[[#This Row],[participant]],LEN(Tabla1[[#This Row],[participant]])-1)</f>
        <v>LMR11M</v>
      </c>
    </row>
    <row r="725" spans="1:24" x14ac:dyDescent="0.55000000000000004">
      <c r="A725" t="s">
        <v>100</v>
      </c>
      <c r="B725" t="s">
        <v>118</v>
      </c>
      <c r="C725" t="s">
        <v>21</v>
      </c>
      <c r="D725">
        <v>1.3</v>
      </c>
      <c r="E725">
        <v>0</v>
      </c>
      <c r="F725">
        <v>123</v>
      </c>
      <c r="G725">
        <v>123</v>
      </c>
      <c r="H725">
        <v>123</v>
      </c>
      <c r="I725" t="s">
        <v>21</v>
      </c>
      <c r="J725">
        <v>1</v>
      </c>
      <c r="K725">
        <v>0.47291427664500002</v>
      </c>
      <c r="L725" t="s">
        <v>96</v>
      </c>
      <c r="M725">
        <v>60.018062961364201</v>
      </c>
      <c r="N725" t="s">
        <v>97</v>
      </c>
      <c r="O725">
        <v>1</v>
      </c>
      <c r="P725" t="s">
        <v>98</v>
      </c>
      <c r="Q725" t="str">
        <f>+PROPER(IF(MID(Tabla1[[#This Row],[expName]],3,100)="Alegria","Alegría",MID(Tabla1[[#This Row],[expName]],3,100)))</f>
        <v>Enojo</v>
      </c>
      <c r="R725" s="3" t="str">
        <f>+IF(Tabla1[[#This Row],[correct_ans]]="None","Frecuente","Infrecuente")</f>
        <v>Infrecuente</v>
      </c>
      <c r="S725" s="3">
        <f>+Tabla1[[#This Row],[Respuesta.corr]]*100</f>
        <v>100</v>
      </c>
      <c r="T725" s="3">
        <f>+IF(OR(Tabla1[[#This Row],[frecuente/infrecuente]]="Frecuente",Tabla1[[#This Row],[Respuesta.rt]]=""),"",Tabla1[[#This Row],[Respuesta.rt]])</f>
        <v>0.47291427664500002</v>
      </c>
      <c r="U725" s="3">
        <f>1-Tabla1[[#This Row],[Respuesta.corr]]</f>
        <v>0</v>
      </c>
      <c r="V725" s="3" t="s">
        <v>144</v>
      </c>
      <c r="W725" s="3" t="s">
        <v>146</v>
      </c>
      <c r="X725" s="3" t="str">
        <f>+LEFT(Tabla1[[#This Row],[participant]],LEN(Tabla1[[#This Row],[participant]])-1)</f>
        <v>LMR11M</v>
      </c>
    </row>
    <row r="726" spans="1:24" x14ac:dyDescent="0.55000000000000004">
      <c r="A726" t="s">
        <v>95</v>
      </c>
      <c r="B726" t="s">
        <v>31</v>
      </c>
      <c r="C726" t="s">
        <v>15</v>
      </c>
      <c r="D726">
        <v>1.3</v>
      </c>
      <c r="E726">
        <v>0</v>
      </c>
      <c r="F726">
        <v>124</v>
      </c>
      <c r="G726">
        <v>124</v>
      </c>
      <c r="H726">
        <v>124</v>
      </c>
      <c r="I726" t="s">
        <v>15</v>
      </c>
      <c r="J726">
        <v>1</v>
      </c>
      <c r="L726" t="s">
        <v>96</v>
      </c>
      <c r="M726">
        <v>60.018062961364201</v>
      </c>
      <c r="N726" t="s">
        <v>97</v>
      </c>
      <c r="O726">
        <v>1</v>
      </c>
      <c r="P726" t="s">
        <v>98</v>
      </c>
      <c r="Q726" t="str">
        <f>+PROPER(IF(MID(Tabla1[[#This Row],[expName]],3,100)="Alegria","Alegría",MID(Tabla1[[#This Row],[expName]],3,100)))</f>
        <v>Enojo</v>
      </c>
      <c r="R726" s="3" t="str">
        <f>+IF(Tabla1[[#This Row],[correct_ans]]="None","Frecuente","Infrecuente")</f>
        <v>Frecuente</v>
      </c>
      <c r="S726" s="3">
        <f>+Tabla1[[#This Row],[Respuesta.corr]]*100</f>
        <v>100</v>
      </c>
      <c r="T726" s="3" t="str">
        <f>+IF(OR(Tabla1[[#This Row],[frecuente/infrecuente]]="Frecuente",Tabla1[[#This Row],[Respuesta.rt]]=""),"",Tabla1[[#This Row],[Respuesta.rt]])</f>
        <v/>
      </c>
      <c r="U726" s="3">
        <f>1-Tabla1[[#This Row],[Respuesta.corr]]</f>
        <v>0</v>
      </c>
      <c r="V726" s="3" t="s">
        <v>144</v>
      </c>
      <c r="W726" s="3" t="s">
        <v>146</v>
      </c>
      <c r="X726" s="3" t="str">
        <f>+LEFT(Tabla1[[#This Row],[participant]],LEN(Tabla1[[#This Row],[participant]])-1)</f>
        <v>LMR11M</v>
      </c>
    </row>
    <row r="727" spans="1:24" x14ac:dyDescent="0.55000000000000004">
      <c r="A727" t="s">
        <v>95</v>
      </c>
      <c r="B727" t="s">
        <v>108</v>
      </c>
      <c r="C727" t="s">
        <v>15</v>
      </c>
      <c r="D727">
        <v>0.8</v>
      </c>
      <c r="E727">
        <v>0</v>
      </c>
      <c r="F727">
        <v>125</v>
      </c>
      <c r="G727">
        <v>125</v>
      </c>
      <c r="H727">
        <v>125</v>
      </c>
      <c r="I727" t="s">
        <v>15</v>
      </c>
      <c r="J727">
        <v>1</v>
      </c>
      <c r="L727" t="s">
        <v>96</v>
      </c>
      <c r="M727">
        <v>60.018062961364201</v>
      </c>
      <c r="N727" t="s">
        <v>97</v>
      </c>
      <c r="O727">
        <v>1</v>
      </c>
      <c r="P727" t="s">
        <v>98</v>
      </c>
      <c r="Q727" t="str">
        <f>+PROPER(IF(MID(Tabla1[[#This Row],[expName]],3,100)="Alegria","Alegría",MID(Tabla1[[#This Row],[expName]],3,100)))</f>
        <v>Enojo</v>
      </c>
      <c r="R727" s="3" t="str">
        <f>+IF(Tabla1[[#This Row],[correct_ans]]="None","Frecuente","Infrecuente")</f>
        <v>Frecuente</v>
      </c>
      <c r="S727" s="3">
        <f>+Tabla1[[#This Row],[Respuesta.corr]]*100</f>
        <v>100</v>
      </c>
      <c r="T727" s="3" t="str">
        <f>+IF(OR(Tabla1[[#This Row],[frecuente/infrecuente]]="Frecuente",Tabla1[[#This Row],[Respuesta.rt]]=""),"",Tabla1[[#This Row],[Respuesta.rt]])</f>
        <v/>
      </c>
      <c r="U727" s="3">
        <f>1-Tabla1[[#This Row],[Respuesta.corr]]</f>
        <v>0</v>
      </c>
      <c r="V727" s="3" t="s">
        <v>144</v>
      </c>
      <c r="W727" s="3" t="s">
        <v>146</v>
      </c>
      <c r="X727" s="3" t="str">
        <f>+LEFT(Tabla1[[#This Row],[participant]],LEN(Tabla1[[#This Row],[participant]])-1)</f>
        <v>LMR11M</v>
      </c>
    </row>
    <row r="728" spans="1:24" x14ac:dyDescent="0.55000000000000004">
      <c r="A728" t="s">
        <v>95</v>
      </c>
      <c r="B728" t="s">
        <v>109</v>
      </c>
      <c r="C728" t="s">
        <v>15</v>
      </c>
      <c r="D728">
        <v>1.3</v>
      </c>
      <c r="E728">
        <v>0</v>
      </c>
      <c r="F728">
        <v>126</v>
      </c>
      <c r="G728">
        <v>126</v>
      </c>
      <c r="H728">
        <v>126</v>
      </c>
      <c r="I728" t="s">
        <v>15</v>
      </c>
      <c r="J728">
        <v>1</v>
      </c>
      <c r="L728" t="s">
        <v>96</v>
      </c>
      <c r="M728">
        <v>60.018062961364201</v>
      </c>
      <c r="N728" t="s">
        <v>97</v>
      </c>
      <c r="O728">
        <v>1</v>
      </c>
      <c r="P728" t="s">
        <v>98</v>
      </c>
      <c r="Q728" t="str">
        <f>+PROPER(IF(MID(Tabla1[[#This Row],[expName]],3,100)="Alegria","Alegría",MID(Tabla1[[#This Row],[expName]],3,100)))</f>
        <v>Enojo</v>
      </c>
      <c r="R728" s="3" t="str">
        <f>+IF(Tabla1[[#This Row],[correct_ans]]="None","Frecuente","Infrecuente")</f>
        <v>Frecuente</v>
      </c>
      <c r="S728" s="3">
        <f>+Tabla1[[#This Row],[Respuesta.corr]]*100</f>
        <v>100</v>
      </c>
      <c r="T728" s="3" t="str">
        <f>+IF(OR(Tabla1[[#This Row],[frecuente/infrecuente]]="Frecuente",Tabla1[[#This Row],[Respuesta.rt]]=""),"",Tabla1[[#This Row],[Respuesta.rt]])</f>
        <v/>
      </c>
      <c r="U728" s="3">
        <f>1-Tabla1[[#This Row],[Respuesta.corr]]</f>
        <v>0</v>
      </c>
      <c r="V728" s="3" t="s">
        <v>144</v>
      </c>
      <c r="W728" s="3" t="s">
        <v>146</v>
      </c>
      <c r="X728" s="3" t="str">
        <f>+LEFT(Tabla1[[#This Row],[participant]],LEN(Tabla1[[#This Row],[participant]])-1)</f>
        <v>LMR11M</v>
      </c>
    </row>
    <row r="729" spans="1:24" x14ac:dyDescent="0.55000000000000004">
      <c r="A729" t="s">
        <v>95</v>
      </c>
      <c r="B729" t="s">
        <v>109</v>
      </c>
      <c r="C729" t="s">
        <v>15</v>
      </c>
      <c r="D729">
        <v>0.8</v>
      </c>
      <c r="E729">
        <v>0</v>
      </c>
      <c r="F729">
        <v>127</v>
      </c>
      <c r="G729">
        <v>127</v>
      </c>
      <c r="H729">
        <v>127</v>
      </c>
      <c r="I729" t="s">
        <v>15</v>
      </c>
      <c r="J729">
        <v>1</v>
      </c>
      <c r="L729" t="s">
        <v>96</v>
      </c>
      <c r="M729">
        <v>60.018062961364201</v>
      </c>
      <c r="N729" t="s">
        <v>97</v>
      </c>
      <c r="O729">
        <v>1</v>
      </c>
      <c r="P729" t="s">
        <v>98</v>
      </c>
      <c r="Q729" t="str">
        <f>+PROPER(IF(MID(Tabla1[[#This Row],[expName]],3,100)="Alegria","Alegría",MID(Tabla1[[#This Row],[expName]],3,100)))</f>
        <v>Enojo</v>
      </c>
      <c r="R729" s="3" t="str">
        <f>+IF(Tabla1[[#This Row],[correct_ans]]="None","Frecuente","Infrecuente")</f>
        <v>Frecuente</v>
      </c>
      <c r="S729" s="3">
        <f>+Tabla1[[#This Row],[Respuesta.corr]]*100</f>
        <v>100</v>
      </c>
      <c r="T729" s="3" t="str">
        <f>+IF(OR(Tabla1[[#This Row],[frecuente/infrecuente]]="Frecuente",Tabla1[[#This Row],[Respuesta.rt]]=""),"",Tabla1[[#This Row],[Respuesta.rt]])</f>
        <v/>
      </c>
      <c r="U729" s="3">
        <f>1-Tabla1[[#This Row],[Respuesta.corr]]</f>
        <v>0</v>
      </c>
      <c r="V729" s="3" t="s">
        <v>144</v>
      </c>
      <c r="W729" s="3" t="s">
        <v>146</v>
      </c>
      <c r="X729" s="3" t="str">
        <f>+LEFT(Tabla1[[#This Row],[participant]],LEN(Tabla1[[#This Row],[participant]])-1)</f>
        <v>LMR11M</v>
      </c>
    </row>
    <row r="730" spans="1:24" x14ac:dyDescent="0.55000000000000004">
      <c r="A730" t="s">
        <v>100</v>
      </c>
      <c r="B730" t="s">
        <v>116</v>
      </c>
      <c r="C730" t="s">
        <v>21</v>
      </c>
      <c r="D730">
        <v>1.3</v>
      </c>
      <c r="E730">
        <v>0</v>
      </c>
      <c r="F730">
        <v>128</v>
      </c>
      <c r="G730">
        <v>128</v>
      </c>
      <c r="H730">
        <v>128</v>
      </c>
      <c r="I730" t="s">
        <v>21</v>
      </c>
      <c r="J730">
        <v>1</v>
      </c>
      <c r="K730">
        <v>0.74216077243900003</v>
      </c>
      <c r="L730" t="s">
        <v>96</v>
      </c>
      <c r="M730">
        <v>60.018062961364201</v>
      </c>
      <c r="N730" t="s">
        <v>97</v>
      </c>
      <c r="O730">
        <v>1</v>
      </c>
      <c r="P730" t="s">
        <v>98</v>
      </c>
      <c r="Q730" t="str">
        <f>+PROPER(IF(MID(Tabla1[[#This Row],[expName]],3,100)="Alegria","Alegría",MID(Tabla1[[#This Row],[expName]],3,100)))</f>
        <v>Enojo</v>
      </c>
      <c r="R730" s="3" t="str">
        <f>+IF(Tabla1[[#This Row],[correct_ans]]="None","Frecuente","Infrecuente")</f>
        <v>Infrecuente</v>
      </c>
      <c r="S730" s="3">
        <f>+Tabla1[[#This Row],[Respuesta.corr]]*100</f>
        <v>100</v>
      </c>
      <c r="T730" s="3">
        <f>+IF(OR(Tabla1[[#This Row],[frecuente/infrecuente]]="Frecuente",Tabla1[[#This Row],[Respuesta.rt]]=""),"",Tabla1[[#This Row],[Respuesta.rt]])</f>
        <v>0.74216077243900003</v>
      </c>
      <c r="U730" s="3">
        <f>1-Tabla1[[#This Row],[Respuesta.corr]]</f>
        <v>0</v>
      </c>
      <c r="V730" s="3" t="s">
        <v>144</v>
      </c>
      <c r="W730" s="3" t="s">
        <v>146</v>
      </c>
      <c r="X730" s="3" t="str">
        <f>+LEFT(Tabla1[[#This Row],[participant]],LEN(Tabla1[[#This Row],[participant]])-1)</f>
        <v>LMR11M</v>
      </c>
    </row>
    <row r="731" spans="1:24" x14ac:dyDescent="0.55000000000000004">
      <c r="A731" t="s">
        <v>95</v>
      </c>
      <c r="B731" t="s">
        <v>75</v>
      </c>
      <c r="C731" t="s">
        <v>15</v>
      </c>
      <c r="D731">
        <v>0.8</v>
      </c>
      <c r="E731">
        <v>0</v>
      </c>
      <c r="F731">
        <v>129</v>
      </c>
      <c r="G731">
        <v>129</v>
      </c>
      <c r="H731">
        <v>129</v>
      </c>
      <c r="I731" t="s">
        <v>15</v>
      </c>
      <c r="J731">
        <v>1</v>
      </c>
      <c r="L731" t="s">
        <v>96</v>
      </c>
      <c r="M731">
        <v>60.018062961364201</v>
      </c>
      <c r="N731" t="s">
        <v>97</v>
      </c>
      <c r="O731">
        <v>1</v>
      </c>
      <c r="P731" t="s">
        <v>98</v>
      </c>
      <c r="Q731" t="str">
        <f>+PROPER(IF(MID(Tabla1[[#This Row],[expName]],3,100)="Alegria","Alegría",MID(Tabla1[[#This Row],[expName]],3,100)))</f>
        <v>Enojo</v>
      </c>
      <c r="R731" s="3" t="str">
        <f>+IF(Tabla1[[#This Row],[correct_ans]]="None","Frecuente","Infrecuente")</f>
        <v>Frecuente</v>
      </c>
      <c r="S731" s="3">
        <f>+Tabla1[[#This Row],[Respuesta.corr]]*100</f>
        <v>100</v>
      </c>
      <c r="T731" s="3" t="str">
        <f>+IF(OR(Tabla1[[#This Row],[frecuente/infrecuente]]="Frecuente",Tabla1[[#This Row],[Respuesta.rt]]=""),"",Tabla1[[#This Row],[Respuesta.rt]])</f>
        <v/>
      </c>
      <c r="U731" s="3">
        <f>1-Tabla1[[#This Row],[Respuesta.corr]]</f>
        <v>0</v>
      </c>
      <c r="V731" s="3" t="s">
        <v>144</v>
      </c>
      <c r="W731" s="3" t="s">
        <v>146</v>
      </c>
      <c r="X731" s="3" t="str">
        <f>+LEFT(Tabla1[[#This Row],[participant]],LEN(Tabla1[[#This Row],[participant]])-1)</f>
        <v>LMR11M</v>
      </c>
    </row>
    <row r="732" spans="1:24" x14ac:dyDescent="0.55000000000000004">
      <c r="A732" t="s">
        <v>95</v>
      </c>
      <c r="B732" t="s">
        <v>31</v>
      </c>
      <c r="C732" t="s">
        <v>15</v>
      </c>
      <c r="D732">
        <v>1.3</v>
      </c>
      <c r="E732">
        <v>0</v>
      </c>
      <c r="F732">
        <v>130</v>
      </c>
      <c r="G732">
        <v>130</v>
      </c>
      <c r="H732">
        <v>130</v>
      </c>
      <c r="I732" t="s">
        <v>15</v>
      </c>
      <c r="J732">
        <v>1</v>
      </c>
      <c r="L732" t="s">
        <v>96</v>
      </c>
      <c r="M732">
        <v>60.018062961364201</v>
      </c>
      <c r="N732" t="s">
        <v>97</v>
      </c>
      <c r="O732">
        <v>1</v>
      </c>
      <c r="P732" t="s">
        <v>98</v>
      </c>
      <c r="Q732" t="str">
        <f>+PROPER(IF(MID(Tabla1[[#This Row],[expName]],3,100)="Alegria","Alegría",MID(Tabla1[[#This Row],[expName]],3,100)))</f>
        <v>Enojo</v>
      </c>
      <c r="R732" s="3" t="str">
        <f>+IF(Tabla1[[#This Row],[correct_ans]]="None","Frecuente","Infrecuente")</f>
        <v>Frecuente</v>
      </c>
      <c r="S732" s="3">
        <f>+Tabla1[[#This Row],[Respuesta.corr]]*100</f>
        <v>100</v>
      </c>
      <c r="T732" s="3" t="str">
        <f>+IF(OR(Tabla1[[#This Row],[frecuente/infrecuente]]="Frecuente",Tabla1[[#This Row],[Respuesta.rt]]=""),"",Tabla1[[#This Row],[Respuesta.rt]])</f>
        <v/>
      </c>
      <c r="U732" s="3">
        <f>1-Tabla1[[#This Row],[Respuesta.corr]]</f>
        <v>0</v>
      </c>
      <c r="V732" s="3" t="s">
        <v>144</v>
      </c>
      <c r="W732" s="3" t="s">
        <v>146</v>
      </c>
      <c r="X732" s="3" t="str">
        <f>+LEFT(Tabla1[[#This Row],[participant]],LEN(Tabla1[[#This Row],[participant]])-1)</f>
        <v>LMR11M</v>
      </c>
    </row>
    <row r="733" spans="1:24" x14ac:dyDescent="0.55000000000000004">
      <c r="A733" t="s">
        <v>100</v>
      </c>
      <c r="B733" t="s">
        <v>117</v>
      </c>
      <c r="C733" t="s">
        <v>21</v>
      </c>
      <c r="D733">
        <v>0.8</v>
      </c>
      <c r="E733">
        <v>0</v>
      </c>
      <c r="F733">
        <v>131</v>
      </c>
      <c r="G733">
        <v>131</v>
      </c>
      <c r="H733">
        <v>131</v>
      </c>
      <c r="I733" t="s">
        <v>21</v>
      </c>
      <c r="J733">
        <v>1</v>
      </c>
      <c r="K733">
        <v>0.55879524117299995</v>
      </c>
      <c r="L733" t="s">
        <v>96</v>
      </c>
      <c r="M733">
        <v>60.018062961364201</v>
      </c>
      <c r="N733" t="s">
        <v>97</v>
      </c>
      <c r="O733">
        <v>1</v>
      </c>
      <c r="P733" t="s">
        <v>98</v>
      </c>
      <c r="Q733" t="str">
        <f>+PROPER(IF(MID(Tabla1[[#This Row],[expName]],3,100)="Alegria","Alegría",MID(Tabla1[[#This Row],[expName]],3,100)))</f>
        <v>Enojo</v>
      </c>
      <c r="R733" s="3" t="str">
        <f>+IF(Tabla1[[#This Row],[correct_ans]]="None","Frecuente","Infrecuente")</f>
        <v>Infrecuente</v>
      </c>
      <c r="S733" s="3">
        <f>+Tabla1[[#This Row],[Respuesta.corr]]*100</f>
        <v>100</v>
      </c>
      <c r="T733" s="3">
        <f>+IF(OR(Tabla1[[#This Row],[frecuente/infrecuente]]="Frecuente",Tabla1[[#This Row],[Respuesta.rt]]=""),"",Tabla1[[#This Row],[Respuesta.rt]])</f>
        <v>0.55879524117299995</v>
      </c>
      <c r="U733" s="3">
        <f>1-Tabla1[[#This Row],[Respuesta.corr]]</f>
        <v>0</v>
      </c>
      <c r="V733" s="3" t="s">
        <v>144</v>
      </c>
      <c r="W733" s="3" t="s">
        <v>146</v>
      </c>
      <c r="X733" s="3" t="str">
        <f>+LEFT(Tabla1[[#This Row],[participant]],LEN(Tabla1[[#This Row],[participant]])-1)</f>
        <v>LMR11M</v>
      </c>
    </row>
    <row r="734" spans="1:24" x14ac:dyDescent="0.55000000000000004">
      <c r="A734" t="s">
        <v>95</v>
      </c>
      <c r="B734" t="s">
        <v>23</v>
      </c>
      <c r="C734" t="s">
        <v>15</v>
      </c>
      <c r="D734">
        <v>1.3</v>
      </c>
      <c r="E734">
        <v>0</v>
      </c>
      <c r="F734">
        <v>132</v>
      </c>
      <c r="G734">
        <v>132</v>
      </c>
      <c r="H734">
        <v>132</v>
      </c>
      <c r="I734" t="s">
        <v>15</v>
      </c>
      <c r="J734">
        <v>1</v>
      </c>
      <c r="L734" t="s">
        <v>96</v>
      </c>
      <c r="M734">
        <v>60.018062961364201</v>
      </c>
      <c r="N734" t="s">
        <v>97</v>
      </c>
      <c r="O734">
        <v>1</v>
      </c>
      <c r="P734" t="s">
        <v>98</v>
      </c>
      <c r="Q734" t="str">
        <f>+PROPER(IF(MID(Tabla1[[#This Row],[expName]],3,100)="Alegria","Alegría",MID(Tabla1[[#This Row],[expName]],3,100)))</f>
        <v>Enojo</v>
      </c>
      <c r="R734" s="3" t="str">
        <f>+IF(Tabla1[[#This Row],[correct_ans]]="None","Frecuente","Infrecuente")</f>
        <v>Frecuente</v>
      </c>
      <c r="S734" s="3">
        <f>+Tabla1[[#This Row],[Respuesta.corr]]*100</f>
        <v>100</v>
      </c>
      <c r="T734" s="3" t="str">
        <f>+IF(OR(Tabla1[[#This Row],[frecuente/infrecuente]]="Frecuente",Tabla1[[#This Row],[Respuesta.rt]]=""),"",Tabla1[[#This Row],[Respuesta.rt]])</f>
        <v/>
      </c>
      <c r="U734" s="3">
        <f>1-Tabla1[[#This Row],[Respuesta.corr]]</f>
        <v>0</v>
      </c>
      <c r="V734" s="3" t="s">
        <v>144</v>
      </c>
      <c r="W734" s="3" t="s">
        <v>146</v>
      </c>
      <c r="X734" s="3" t="str">
        <f>+LEFT(Tabla1[[#This Row],[participant]],LEN(Tabla1[[#This Row],[participant]])-1)</f>
        <v>LMR11M</v>
      </c>
    </row>
    <row r="735" spans="1:24" x14ac:dyDescent="0.55000000000000004">
      <c r="A735" t="s">
        <v>95</v>
      </c>
      <c r="B735" t="s">
        <v>102</v>
      </c>
      <c r="C735" t="s">
        <v>15</v>
      </c>
      <c r="D735">
        <v>0.8</v>
      </c>
      <c r="E735">
        <v>0</v>
      </c>
      <c r="F735">
        <v>133</v>
      </c>
      <c r="G735">
        <v>133</v>
      </c>
      <c r="H735">
        <v>133</v>
      </c>
      <c r="I735" t="s">
        <v>15</v>
      </c>
      <c r="J735">
        <v>1</v>
      </c>
      <c r="L735" t="s">
        <v>96</v>
      </c>
      <c r="M735">
        <v>60.018062961364201</v>
      </c>
      <c r="N735" t="s">
        <v>97</v>
      </c>
      <c r="O735">
        <v>1</v>
      </c>
      <c r="P735" t="s">
        <v>98</v>
      </c>
      <c r="Q735" t="str">
        <f>+PROPER(IF(MID(Tabla1[[#This Row],[expName]],3,100)="Alegria","Alegría",MID(Tabla1[[#This Row],[expName]],3,100)))</f>
        <v>Enojo</v>
      </c>
      <c r="R735" s="3" t="str">
        <f>+IF(Tabla1[[#This Row],[correct_ans]]="None","Frecuente","Infrecuente")</f>
        <v>Frecuente</v>
      </c>
      <c r="S735" s="3">
        <f>+Tabla1[[#This Row],[Respuesta.corr]]*100</f>
        <v>100</v>
      </c>
      <c r="T735" s="3" t="str">
        <f>+IF(OR(Tabla1[[#This Row],[frecuente/infrecuente]]="Frecuente",Tabla1[[#This Row],[Respuesta.rt]]=""),"",Tabla1[[#This Row],[Respuesta.rt]])</f>
        <v/>
      </c>
      <c r="U735" s="3">
        <f>1-Tabla1[[#This Row],[Respuesta.corr]]</f>
        <v>0</v>
      </c>
      <c r="V735" s="3" t="s">
        <v>144</v>
      </c>
      <c r="W735" s="3" t="s">
        <v>146</v>
      </c>
      <c r="X735" s="3" t="str">
        <f>+LEFT(Tabla1[[#This Row],[participant]],LEN(Tabla1[[#This Row],[participant]])-1)</f>
        <v>LMR11M</v>
      </c>
    </row>
    <row r="736" spans="1:24" x14ac:dyDescent="0.55000000000000004">
      <c r="A736" t="s">
        <v>95</v>
      </c>
      <c r="B736" t="s">
        <v>34</v>
      </c>
      <c r="C736" t="s">
        <v>15</v>
      </c>
      <c r="D736">
        <v>0.8</v>
      </c>
      <c r="E736">
        <v>0</v>
      </c>
      <c r="F736">
        <v>134</v>
      </c>
      <c r="G736">
        <v>134</v>
      </c>
      <c r="H736">
        <v>134</v>
      </c>
      <c r="I736" t="s">
        <v>15</v>
      </c>
      <c r="J736">
        <v>1</v>
      </c>
      <c r="L736" t="s">
        <v>96</v>
      </c>
      <c r="M736">
        <v>60.018062961364201</v>
      </c>
      <c r="N736" t="s">
        <v>97</v>
      </c>
      <c r="O736">
        <v>1</v>
      </c>
      <c r="P736" t="s">
        <v>98</v>
      </c>
      <c r="Q736" t="str">
        <f>+PROPER(IF(MID(Tabla1[[#This Row],[expName]],3,100)="Alegria","Alegría",MID(Tabla1[[#This Row],[expName]],3,100)))</f>
        <v>Enojo</v>
      </c>
      <c r="R736" s="3" t="str">
        <f>+IF(Tabla1[[#This Row],[correct_ans]]="None","Frecuente","Infrecuente")</f>
        <v>Frecuente</v>
      </c>
      <c r="S736" s="3">
        <f>+Tabla1[[#This Row],[Respuesta.corr]]*100</f>
        <v>100</v>
      </c>
      <c r="T736" s="3" t="str">
        <f>+IF(OR(Tabla1[[#This Row],[frecuente/infrecuente]]="Frecuente",Tabla1[[#This Row],[Respuesta.rt]]=""),"",Tabla1[[#This Row],[Respuesta.rt]])</f>
        <v/>
      </c>
      <c r="U736" s="3">
        <f>1-Tabla1[[#This Row],[Respuesta.corr]]</f>
        <v>0</v>
      </c>
      <c r="V736" s="3" t="s">
        <v>144</v>
      </c>
      <c r="W736" s="3" t="s">
        <v>146</v>
      </c>
      <c r="X736" s="3" t="str">
        <f>+LEFT(Tabla1[[#This Row],[participant]],LEN(Tabla1[[#This Row],[participant]])-1)</f>
        <v>LMR11M</v>
      </c>
    </row>
    <row r="737" spans="1:24" x14ac:dyDescent="0.55000000000000004">
      <c r="A737" t="s">
        <v>95</v>
      </c>
      <c r="B737" t="s">
        <v>30</v>
      </c>
      <c r="C737" t="s">
        <v>15</v>
      </c>
      <c r="D737">
        <v>0.8</v>
      </c>
      <c r="E737">
        <v>0</v>
      </c>
      <c r="F737">
        <v>135</v>
      </c>
      <c r="G737">
        <v>135</v>
      </c>
      <c r="H737">
        <v>135</v>
      </c>
      <c r="I737" t="s">
        <v>15</v>
      </c>
      <c r="J737">
        <v>1</v>
      </c>
      <c r="L737" t="s">
        <v>96</v>
      </c>
      <c r="M737">
        <v>60.018062961364201</v>
      </c>
      <c r="N737" t="s">
        <v>97</v>
      </c>
      <c r="O737">
        <v>1</v>
      </c>
      <c r="P737" t="s">
        <v>98</v>
      </c>
      <c r="Q737" t="str">
        <f>+PROPER(IF(MID(Tabla1[[#This Row],[expName]],3,100)="Alegria","Alegría",MID(Tabla1[[#This Row],[expName]],3,100)))</f>
        <v>Enojo</v>
      </c>
      <c r="R737" s="3" t="str">
        <f>+IF(Tabla1[[#This Row],[correct_ans]]="None","Frecuente","Infrecuente")</f>
        <v>Frecuente</v>
      </c>
      <c r="S737" s="3">
        <f>+Tabla1[[#This Row],[Respuesta.corr]]*100</f>
        <v>100</v>
      </c>
      <c r="T737" s="3" t="str">
        <f>+IF(OR(Tabla1[[#This Row],[frecuente/infrecuente]]="Frecuente",Tabla1[[#This Row],[Respuesta.rt]]=""),"",Tabla1[[#This Row],[Respuesta.rt]])</f>
        <v/>
      </c>
      <c r="U737" s="3">
        <f>1-Tabla1[[#This Row],[Respuesta.corr]]</f>
        <v>0</v>
      </c>
      <c r="V737" s="3" t="s">
        <v>144</v>
      </c>
      <c r="W737" s="3" t="s">
        <v>146</v>
      </c>
      <c r="X737" s="3" t="str">
        <f>+LEFT(Tabla1[[#This Row],[participant]],LEN(Tabla1[[#This Row],[participant]])-1)</f>
        <v>LMR11M</v>
      </c>
    </row>
    <row r="738" spans="1:24" x14ac:dyDescent="0.55000000000000004">
      <c r="A738" t="s">
        <v>100</v>
      </c>
      <c r="B738" t="s">
        <v>120</v>
      </c>
      <c r="C738" t="s">
        <v>21</v>
      </c>
      <c r="D738">
        <v>0.8</v>
      </c>
      <c r="E738">
        <v>0</v>
      </c>
      <c r="F738">
        <v>136</v>
      </c>
      <c r="G738">
        <v>136</v>
      </c>
      <c r="H738">
        <v>136</v>
      </c>
      <c r="I738" t="s">
        <v>21</v>
      </c>
      <c r="J738">
        <v>1</v>
      </c>
      <c r="K738">
        <v>0.42852015700200002</v>
      </c>
      <c r="L738" t="s">
        <v>96</v>
      </c>
      <c r="M738">
        <v>60.018062961364201</v>
      </c>
      <c r="N738" t="s">
        <v>97</v>
      </c>
      <c r="O738">
        <v>1</v>
      </c>
      <c r="P738" t="s">
        <v>98</v>
      </c>
      <c r="Q738" t="str">
        <f>+PROPER(IF(MID(Tabla1[[#This Row],[expName]],3,100)="Alegria","Alegría",MID(Tabla1[[#This Row],[expName]],3,100)))</f>
        <v>Enojo</v>
      </c>
      <c r="R738" s="3" t="str">
        <f>+IF(Tabla1[[#This Row],[correct_ans]]="None","Frecuente","Infrecuente")</f>
        <v>Infrecuente</v>
      </c>
      <c r="S738" s="3">
        <f>+Tabla1[[#This Row],[Respuesta.corr]]*100</f>
        <v>100</v>
      </c>
      <c r="T738" s="3">
        <f>+IF(OR(Tabla1[[#This Row],[frecuente/infrecuente]]="Frecuente",Tabla1[[#This Row],[Respuesta.rt]]=""),"",Tabla1[[#This Row],[Respuesta.rt]])</f>
        <v>0.42852015700200002</v>
      </c>
      <c r="U738" s="3">
        <f>1-Tabla1[[#This Row],[Respuesta.corr]]</f>
        <v>0</v>
      </c>
      <c r="V738" s="3" t="s">
        <v>144</v>
      </c>
      <c r="W738" s="3" t="s">
        <v>146</v>
      </c>
      <c r="X738" s="3" t="str">
        <f>+LEFT(Tabla1[[#This Row],[participant]],LEN(Tabla1[[#This Row],[participant]])-1)</f>
        <v>LMR11M</v>
      </c>
    </row>
    <row r="739" spans="1:24" x14ac:dyDescent="0.55000000000000004">
      <c r="A739" t="s">
        <v>95</v>
      </c>
      <c r="B739" t="s">
        <v>75</v>
      </c>
      <c r="C739" t="s">
        <v>15</v>
      </c>
      <c r="D739">
        <v>0.8</v>
      </c>
      <c r="E739">
        <v>0</v>
      </c>
      <c r="F739">
        <v>137</v>
      </c>
      <c r="G739">
        <v>137</v>
      </c>
      <c r="H739">
        <v>137</v>
      </c>
      <c r="I739" t="s">
        <v>15</v>
      </c>
      <c r="J739">
        <v>1</v>
      </c>
      <c r="L739" t="s">
        <v>96</v>
      </c>
      <c r="M739">
        <v>60.018062961364201</v>
      </c>
      <c r="N739" t="s">
        <v>97</v>
      </c>
      <c r="O739">
        <v>1</v>
      </c>
      <c r="P739" t="s">
        <v>98</v>
      </c>
      <c r="Q739" t="str">
        <f>+PROPER(IF(MID(Tabla1[[#This Row],[expName]],3,100)="Alegria","Alegría",MID(Tabla1[[#This Row],[expName]],3,100)))</f>
        <v>Enojo</v>
      </c>
      <c r="R739" s="3" t="str">
        <f>+IF(Tabla1[[#This Row],[correct_ans]]="None","Frecuente","Infrecuente")</f>
        <v>Frecuente</v>
      </c>
      <c r="S739" s="3">
        <f>+Tabla1[[#This Row],[Respuesta.corr]]*100</f>
        <v>100</v>
      </c>
      <c r="T739" s="3" t="str">
        <f>+IF(OR(Tabla1[[#This Row],[frecuente/infrecuente]]="Frecuente",Tabla1[[#This Row],[Respuesta.rt]]=""),"",Tabla1[[#This Row],[Respuesta.rt]])</f>
        <v/>
      </c>
      <c r="U739" s="3">
        <f>1-Tabla1[[#This Row],[Respuesta.corr]]</f>
        <v>0</v>
      </c>
      <c r="V739" s="3" t="s">
        <v>144</v>
      </c>
      <c r="W739" s="3" t="s">
        <v>146</v>
      </c>
      <c r="X739" s="3" t="str">
        <f>+LEFT(Tabla1[[#This Row],[participant]],LEN(Tabla1[[#This Row],[participant]])-1)</f>
        <v>LMR11M</v>
      </c>
    </row>
    <row r="740" spans="1:24" x14ac:dyDescent="0.55000000000000004">
      <c r="A740" t="s">
        <v>95</v>
      </c>
      <c r="B740" t="s">
        <v>102</v>
      </c>
      <c r="C740" t="s">
        <v>15</v>
      </c>
      <c r="D740">
        <v>0.8</v>
      </c>
      <c r="E740">
        <v>0</v>
      </c>
      <c r="F740">
        <v>138</v>
      </c>
      <c r="G740">
        <v>138</v>
      </c>
      <c r="H740">
        <v>138</v>
      </c>
      <c r="I740" t="s">
        <v>15</v>
      </c>
      <c r="J740">
        <v>1</v>
      </c>
      <c r="L740" t="s">
        <v>96</v>
      </c>
      <c r="M740">
        <v>60.018062961364201</v>
      </c>
      <c r="N740" t="s">
        <v>97</v>
      </c>
      <c r="O740">
        <v>1</v>
      </c>
      <c r="P740" t="s">
        <v>98</v>
      </c>
      <c r="Q740" t="str">
        <f>+PROPER(IF(MID(Tabla1[[#This Row],[expName]],3,100)="Alegria","Alegría",MID(Tabla1[[#This Row],[expName]],3,100)))</f>
        <v>Enojo</v>
      </c>
      <c r="R740" s="3" t="str">
        <f>+IF(Tabla1[[#This Row],[correct_ans]]="None","Frecuente","Infrecuente")</f>
        <v>Frecuente</v>
      </c>
      <c r="S740" s="3">
        <f>+Tabla1[[#This Row],[Respuesta.corr]]*100</f>
        <v>100</v>
      </c>
      <c r="T740" s="3" t="str">
        <f>+IF(OR(Tabla1[[#This Row],[frecuente/infrecuente]]="Frecuente",Tabla1[[#This Row],[Respuesta.rt]]=""),"",Tabla1[[#This Row],[Respuesta.rt]])</f>
        <v/>
      </c>
      <c r="U740" s="3">
        <f>1-Tabla1[[#This Row],[Respuesta.corr]]</f>
        <v>0</v>
      </c>
      <c r="V740" s="3" t="s">
        <v>144</v>
      </c>
      <c r="W740" s="3" t="s">
        <v>146</v>
      </c>
      <c r="X740" s="3" t="str">
        <f>+LEFT(Tabla1[[#This Row],[participant]],LEN(Tabla1[[#This Row],[participant]])-1)</f>
        <v>LMR11M</v>
      </c>
    </row>
    <row r="741" spans="1:24" x14ac:dyDescent="0.55000000000000004">
      <c r="A741" t="s">
        <v>95</v>
      </c>
      <c r="B741" t="s">
        <v>111</v>
      </c>
      <c r="C741" t="s">
        <v>15</v>
      </c>
      <c r="D741">
        <v>1.3</v>
      </c>
      <c r="E741">
        <v>0</v>
      </c>
      <c r="F741">
        <v>139</v>
      </c>
      <c r="G741">
        <v>139</v>
      </c>
      <c r="H741">
        <v>139</v>
      </c>
      <c r="I741" t="s">
        <v>15</v>
      </c>
      <c r="J741">
        <v>1</v>
      </c>
      <c r="L741" t="s">
        <v>96</v>
      </c>
      <c r="M741">
        <v>60.018062961364201</v>
      </c>
      <c r="N741" t="s">
        <v>97</v>
      </c>
      <c r="O741">
        <v>1</v>
      </c>
      <c r="P741" t="s">
        <v>98</v>
      </c>
      <c r="Q741" t="str">
        <f>+PROPER(IF(MID(Tabla1[[#This Row],[expName]],3,100)="Alegria","Alegría",MID(Tabla1[[#This Row],[expName]],3,100)))</f>
        <v>Enojo</v>
      </c>
      <c r="R741" s="3" t="str">
        <f>+IF(Tabla1[[#This Row],[correct_ans]]="None","Frecuente","Infrecuente")</f>
        <v>Frecuente</v>
      </c>
      <c r="S741" s="3">
        <f>+Tabla1[[#This Row],[Respuesta.corr]]*100</f>
        <v>100</v>
      </c>
      <c r="T741" s="3" t="str">
        <f>+IF(OR(Tabla1[[#This Row],[frecuente/infrecuente]]="Frecuente",Tabla1[[#This Row],[Respuesta.rt]]=""),"",Tabla1[[#This Row],[Respuesta.rt]])</f>
        <v/>
      </c>
      <c r="U741" s="3">
        <f>1-Tabla1[[#This Row],[Respuesta.corr]]</f>
        <v>0</v>
      </c>
      <c r="V741" s="3" t="s">
        <v>144</v>
      </c>
      <c r="W741" s="3" t="s">
        <v>146</v>
      </c>
      <c r="X741" s="3" t="str">
        <f>+LEFT(Tabla1[[#This Row],[participant]],LEN(Tabla1[[#This Row],[participant]])-1)</f>
        <v>LMR11M</v>
      </c>
    </row>
    <row r="742" spans="1:24" x14ac:dyDescent="0.55000000000000004">
      <c r="A742" t="s">
        <v>100</v>
      </c>
      <c r="B742" t="s">
        <v>112</v>
      </c>
      <c r="C742" t="s">
        <v>21</v>
      </c>
      <c r="D742">
        <v>0.8</v>
      </c>
      <c r="E742">
        <v>0</v>
      </c>
      <c r="F742">
        <v>140</v>
      </c>
      <c r="G742">
        <v>140</v>
      </c>
      <c r="H742">
        <v>140</v>
      </c>
      <c r="I742" t="s">
        <v>21</v>
      </c>
      <c r="J742">
        <v>1</v>
      </c>
      <c r="K742">
        <v>0.47434722119900002</v>
      </c>
      <c r="L742" t="s">
        <v>96</v>
      </c>
      <c r="M742">
        <v>60.018062961364201</v>
      </c>
      <c r="N742" t="s">
        <v>97</v>
      </c>
      <c r="O742">
        <v>1</v>
      </c>
      <c r="P742" t="s">
        <v>98</v>
      </c>
      <c r="Q742" t="str">
        <f>+PROPER(IF(MID(Tabla1[[#This Row],[expName]],3,100)="Alegria","Alegría",MID(Tabla1[[#This Row],[expName]],3,100)))</f>
        <v>Enojo</v>
      </c>
      <c r="R742" s="3" t="str">
        <f>+IF(Tabla1[[#This Row],[correct_ans]]="None","Frecuente","Infrecuente")</f>
        <v>Infrecuente</v>
      </c>
      <c r="S742" s="3">
        <f>+Tabla1[[#This Row],[Respuesta.corr]]*100</f>
        <v>100</v>
      </c>
      <c r="T742" s="3">
        <f>+IF(OR(Tabla1[[#This Row],[frecuente/infrecuente]]="Frecuente",Tabla1[[#This Row],[Respuesta.rt]]=""),"",Tabla1[[#This Row],[Respuesta.rt]])</f>
        <v>0.47434722119900002</v>
      </c>
      <c r="U742" s="3">
        <f>1-Tabla1[[#This Row],[Respuesta.corr]]</f>
        <v>0</v>
      </c>
      <c r="V742" s="3" t="s">
        <v>144</v>
      </c>
      <c r="W742" s="3" t="s">
        <v>146</v>
      </c>
      <c r="X742" s="3" t="str">
        <f>+LEFT(Tabla1[[#This Row],[participant]],LEN(Tabla1[[#This Row],[participant]])-1)</f>
        <v>LMR11M</v>
      </c>
    </row>
    <row r="743" spans="1:24" x14ac:dyDescent="0.55000000000000004">
      <c r="A743" t="s">
        <v>95</v>
      </c>
      <c r="B743" t="s">
        <v>23</v>
      </c>
      <c r="C743" t="s">
        <v>15</v>
      </c>
      <c r="D743">
        <v>0.8</v>
      </c>
      <c r="E743">
        <v>0</v>
      </c>
      <c r="F743">
        <v>141</v>
      </c>
      <c r="G743">
        <v>141</v>
      </c>
      <c r="H743">
        <v>141</v>
      </c>
      <c r="I743" t="s">
        <v>15</v>
      </c>
      <c r="J743">
        <v>1</v>
      </c>
      <c r="L743" t="s">
        <v>96</v>
      </c>
      <c r="M743">
        <v>60.018062961364201</v>
      </c>
      <c r="N743" t="s">
        <v>97</v>
      </c>
      <c r="O743">
        <v>1</v>
      </c>
      <c r="P743" t="s">
        <v>98</v>
      </c>
      <c r="Q743" t="str">
        <f>+PROPER(IF(MID(Tabla1[[#This Row],[expName]],3,100)="Alegria","Alegría",MID(Tabla1[[#This Row],[expName]],3,100)))</f>
        <v>Enojo</v>
      </c>
      <c r="R743" s="3" t="str">
        <f>+IF(Tabla1[[#This Row],[correct_ans]]="None","Frecuente","Infrecuente")</f>
        <v>Frecuente</v>
      </c>
      <c r="S743" s="3">
        <f>+Tabla1[[#This Row],[Respuesta.corr]]*100</f>
        <v>100</v>
      </c>
      <c r="T743" s="3" t="str">
        <f>+IF(OR(Tabla1[[#This Row],[frecuente/infrecuente]]="Frecuente",Tabla1[[#This Row],[Respuesta.rt]]=""),"",Tabla1[[#This Row],[Respuesta.rt]])</f>
        <v/>
      </c>
      <c r="U743" s="3">
        <f>1-Tabla1[[#This Row],[Respuesta.corr]]</f>
        <v>0</v>
      </c>
      <c r="V743" s="3" t="s">
        <v>144</v>
      </c>
      <c r="W743" s="3" t="s">
        <v>146</v>
      </c>
      <c r="X743" s="3" t="str">
        <f>+LEFT(Tabla1[[#This Row],[participant]],LEN(Tabla1[[#This Row],[participant]])-1)</f>
        <v>LMR11M</v>
      </c>
    </row>
    <row r="744" spans="1:24" x14ac:dyDescent="0.55000000000000004">
      <c r="A744" t="s">
        <v>95</v>
      </c>
      <c r="B744" t="s">
        <v>14</v>
      </c>
      <c r="C744" t="s">
        <v>15</v>
      </c>
      <c r="D744">
        <v>0.8</v>
      </c>
      <c r="E744">
        <v>0</v>
      </c>
      <c r="F744">
        <v>142</v>
      </c>
      <c r="G744">
        <v>142</v>
      </c>
      <c r="H744">
        <v>142</v>
      </c>
      <c r="I744" t="s">
        <v>15</v>
      </c>
      <c r="J744">
        <v>1</v>
      </c>
      <c r="L744" t="s">
        <v>96</v>
      </c>
      <c r="M744">
        <v>60.018062961364201</v>
      </c>
      <c r="N744" t="s">
        <v>97</v>
      </c>
      <c r="O744">
        <v>1</v>
      </c>
      <c r="P744" t="s">
        <v>98</v>
      </c>
      <c r="Q744" t="str">
        <f>+PROPER(IF(MID(Tabla1[[#This Row],[expName]],3,100)="Alegria","Alegría",MID(Tabla1[[#This Row],[expName]],3,100)))</f>
        <v>Enojo</v>
      </c>
      <c r="R744" s="3" t="str">
        <f>+IF(Tabla1[[#This Row],[correct_ans]]="None","Frecuente","Infrecuente")</f>
        <v>Frecuente</v>
      </c>
      <c r="S744" s="3">
        <f>+Tabla1[[#This Row],[Respuesta.corr]]*100</f>
        <v>100</v>
      </c>
      <c r="T744" s="3" t="str">
        <f>+IF(OR(Tabla1[[#This Row],[frecuente/infrecuente]]="Frecuente",Tabla1[[#This Row],[Respuesta.rt]]=""),"",Tabla1[[#This Row],[Respuesta.rt]])</f>
        <v/>
      </c>
      <c r="U744" s="3">
        <f>1-Tabla1[[#This Row],[Respuesta.corr]]</f>
        <v>0</v>
      </c>
      <c r="V744" s="3" t="s">
        <v>144</v>
      </c>
      <c r="W744" s="3" t="s">
        <v>146</v>
      </c>
      <c r="X744" s="3" t="str">
        <f>+LEFT(Tabla1[[#This Row],[participant]],LEN(Tabla1[[#This Row],[participant]])-1)</f>
        <v>LMR11M</v>
      </c>
    </row>
    <row r="745" spans="1:24" x14ac:dyDescent="0.55000000000000004">
      <c r="A745" t="s">
        <v>95</v>
      </c>
      <c r="B745" t="s">
        <v>35</v>
      </c>
      <c r="C745" t="s">
        <v>15</v>
      </c>
      <c r="D745">
        <v>0.8</v>
      </c>
      <c r="E745">
        <v>0</v>
      </c>
      <c r="F745">
        <v>143</v>
      </c>
      <c r="G745">
        <v>143</v>
      </c>
      <c r="H745">
        <v>143</v>
      </c>
      <c r="I745" t="s">
        <v>15</v>
      </c>
      <c r="J745">
        <v>1</v>
      </c>
      <c r="L745" t="s">
        <v>96</v>
      </c>
      <c r="M745">
        <v>60.018062961364201</v>
      </c>
      <c r="N745" t="s">
        <v>97</v>
      </c>
      <c r="O745">
        <v>1</v>
      </c>
      <c r="P745" t="s">
        <v>98</v>
      </c>
      <c r="Q745" t="str">
        <f>+PROPER(IF(MID(Tabla1[[#This Row],[expName]],3,100)="Alegria","Alegría",MID(Tabla1[[#This Row],[expName]],3,100)))</f>
        <v>Enojo</v>
      </c>
      <c r="R745" s="3" t="str">
        <f>+IF(Tabla1[[#This Row],[correct_ans]]="None","Frecuente","Infrecuente")</f>
        <v>Frecuente</v>
      </c>
      <c r="S745" s="3">
        <f>+Tabla1[[#This Row],[Respuesta.corr]]*100</f>
        <v>100</v>
      </c>
      <c r="T745" s="3" t="str">
        <f>+IF(OR(Tabla1[[#This Row],[frecuente/infrecuente]]="Frecuente",Tabla1[[#This Row],[Respuesta.rt]]=""),"",Tabla1[[#This Row],[Respuesta.rt]])</f>
        <v/>
      </c>
      <c r="U745" s="3">
        <f>1-Tabla1[[#This Row],[Respuesta.corr]]</f>
        <v>0</v>
      </c>
      <c r="V745" s="3" t="s">
        <v>144</v>
      </c>
      <c r="W745" s="3" t="s">
        <v>146</v>
      </c>
      <c r="X745" s="3" t="str">
        <f>+LEFT(Tabla1[[#This Row],[participant]],LEN(Tabla1[[#This Row],[participant]])-1)</f>
        <v>LMR11M</v>
      </c>
    </row>
    <row r="746" spans="1:24" x14ac:dyDescent="0.55000000000000004">
      <c r="A746" t="s">
        <v>95</v>
      </c>
      <c r="B746" t="s">
        <v>29</v>
      </c>
      <c r="C746" t="s">
        <v>15</v>
      </c>
      <c r="D746">
        <v>0.8</v>
      </c>
      <c r="E746">
        <v>0</v>
      </c>
      <c r="F746">
        <v>144</v>
      </c>
      <c r="G746">
        <v>144</v>
      </c>
      <c r="H746">
        <v>144</v>
      </c>
      <c r="I746" t="s">
        <v>15</v>
      </c>
      <c r="J746">
        <v>1</v>
      </c>
      <c r="L746" t="s">
        <v>96</v>
      </c>
      <c r="M746">
        <v>60.018062961364201</v>
      </c>
      <c r="N746" t="s">
        <v>97</v>
      </c>
      <c r="O746">
        <v>1</v>
      </c>
      <c r="P746" t="s">
        <v>98</v>
      </c>
      <c r="Q746" t="str">
        <f>+PROPER(IF(MID(Tabla1[[#This Row],[expName]],3,100)="Alegria","Alegría",MID(Tabla1[[#This Row],[expName]],3,100)))</f>
        <v>Enojo</v>
      </c>
      <c r="R746" s="3" t="str">
        <f>+IF(Tabla1[[#This Row],[correct_ans]]="None","Frecuente","Infrecuente")</f>
        <v>Frecuente</v>
      </c>
      <c r="S746" s="3">
        <f>+Tabla1[[#This Row],[Respuesta.corr]]*100</f>
        <v>100</v>
      </c>
      <c r="T746" s="3" t="str">
        <f>+IF(OR(Tabla1[[#This Row],[frecuente/infrecuente]]="Frecuente",Tabla1[[#This Row],[Respuesta.rt]]=""),"",Tabla1[[#This Row],[Respuesta.rt]])</f>
        <v/>
      </c>
      <c r="U746" s="3">
        <f>1-Tabla1[[#This Row],[Respuesta.corr]]</f>
        <v>0</v>
      </c>
      <c r="V746" s="3" t="s">
        <v>144</v>
      </c>
      <c r="W746" s="3" t="s">
        <v>146</v>
      </c>
      <c r="X746" s="3" t="str">
        <f>+LEFT(Tabla1[[#This Row],[participant]],LEN(Tabla1[[#This Row],[participant]])-1)</f>
        <v>LMR11M</v>
      </c>
    </row>
    <row r="747" spans="1:24" x14ac:dyDescent="0.55000000000000004">
      <c r="A747" t="s">
        <v>100</v>
      </c>
      <c r="B747" t="s">
        <v>120</v>
      </c>
      <c r="C747" t="s">
        <v>21</v>
      </c>
      <c r="D747">
        <v>0.8</v>
      </c>
      <c r="E747">
        <v>0</v>
      </c>
      <c r="F747">
        <v>145</v>
      </c>
      <c r="G747">
        <v>145</v>
      </c>
      <c r="H747">
        <v>145</v>
      </c>
      <c r="I747" t="s">
        <v>15</v>
      </c>
      <c r="J747">
        <v>0</v>
      </c>
      <c r="L747" t="s">
        <v>96</v>
      </c>
      <c r="M747">
        <v>60.018062961364201</v>
      </c>
      <c r="N747" t="s">
        <v>97</v>
      </c>
      <c r="O747">
        <v>1</v>
      </c>
      <c r="P747" t="s">
        <v>98</v>
      </c>
      <c r="Q747" t="str">
        <f>+PROPER(IF(MID(Tabla1[[#This Row],[expName]],3,100)="Alegria","Alegría",MID(Tabla1[[#This Row],[expName]],3,100)))</f>
        <v>Enojo</v>
      </c>
      <c r="R747" s="3" t="str">
        <f>+IF(Tabla1[[#This Row],[correct_ans]]="None","Frecuente","Infrecuente")</f>
        <v>Infrecuente</v>
      </c>
      <c r="S747" s="3">
        <f>+Tabla1[[#This Row],[Respuesta.corr]]*100</f>
        <v>0</v>
      </c>
      <c r="T747" s="3" t="str">
        <f>+IF(OR(Tabla1[[#This Row],[frecuente/infrecuente]]="Frecuente",Tabla1[[#This Row],[Respuesta.rt]]=""),"",Tabla1[[#This Row],[Respuesta.rt]])</f>
        <v/>
      </c>
      <c r="U747" s="3">
        <f>1-Tabla1[[#This Row],[Respuesta.corr]]</f>
        <v>1</v>
      </c>
      <c r="V747" s="3" t="s">
        <v>144</v>
      </c>
      <c r="W747" s="3" t="s">
        <v>146</v>
      </c>
      <c r="X747" s="3" t="str">
        <f>+LEFT(Tabla1[[#This Row],[participant]],LEN(Tabla1[[#This Row],[participant]])-1)</f>
        <v>LMR11M</v>
      </c>
    </row>
    <row r="748" spans="1:24" x14ac:dyDescent="0.55000000000000004">
      <c r="A748" t="s">
        <v>95</v>
      </c>
      <c r="B748" t="s">
        <v>23</v>
      </c>
      <c r="C748" t="s">
        <v>15</v>
      </c>
      <c r="D748">
        <v>1.3</v>
      </c>
      <c r="E748">
        <v>0</v>
      </c>
      <c r="F748">
        <v>146</v>
      </c>
      <c r="G748">
        <v>146</v>
      </c>
      <c r="H748">
        <v>146</v>
      </c>
      <c r="I748" t="s">
        <v>15</v>
      </c>
      <c r="J748">
        <v>1</v>
      </c>
      <c r="L748" t="s">
        <v>96</v>
      </c>
      <c r="M748">
        <v>60.018062961364201</v>
      </c>
      <c r="N748" t="s">
        <v>97</v>
      </c>
      <c r="O748">
        <v>1</v>
      </c>
      <c r="P748" t="s">
        <v>98</v>
      </c>
      <c r="Q748" t="str">
        <f>+PROPER(IF(MID(Tabla1[[#This Row],[expName]],3,100)="Alegria","Alegría",MID(Tabla1[[#This Row],[expName]],3,100)))</f>
        <v>Enojo</v>
      </c>
      <c r="R748" s="3" t="str">
        <f>+IF(Tabla1[[#This Row],[correct_ans]]="None","Frecuente","Infrecuente")</f>
        <v>Frecuente</v>
      </c>
      <c r="S748" s="3">
        <f>+Tabla1[[#This Row],[Respuesta.corr]]*100</f>
        <v>100</v>
      </c>
      <c r="T748" s="3" t="str">
        <f>+IF(OR(Tabla1[[#This Row],[frecuente/infrecuente]]="Frecuente",Tabla1[[#This Row],[Respuesta.rt]]=""),"",Tabla1[[#This Row],[Respuesta.rt]])</f>
        <v/>
      </c>
      <c r="U748" s="3">
        <f>1-Tabla1[[#This Row],[Respuesta.corr]]</f>
        <v>0</v>
      </c>
      <c r="V748" s="3" t="s">
        <v>144</v>
      </c>
      <c r="W748" s="3" t="s">
        <v>146</v>
      </c>
      <c r="X748" s="3" t="str">
        <f>+LEFT(Tabla1[[#This Row],[participant]],LEN(Tabla1[[#This Row],[participant]])-1)</f>
        <v>LMR11M</v>
      </c>
    </row>
    <row r="749" spans="1:24" x14ac:dyDescent="0.55000000000000004">
      <c r="A749" t="s">
        <v>100</v>
      </c>
      <c r="B749" t="s">
        <v>118</v>
      </c>
      <c r="C749" t="s">
        <v>21</v>
      </c>
      <c r="D749">
        <v>1.3</v>
      </c>
      <c r="E749">
        <v>0</v>
      </c>
      <c r="F749">
        <v>147</v>
      </c>
      <c r="G749">
        <v>147</v>
      </c>
      <c r="H749">
        <v>147</v>
      </c>
      <c r="I749" t="s">
        <v>21</v>
      </c>
      <c r="J749">
        <v>1</v>
      </c>
      <c r="K749">
        <v>0.588750659954</v>
      </c>
      <c r="L749" t="s">
        <v>96</v>
      </c>
      <c r="M749">
        <v>60.018062961364201</v>
      </c>
      <c r="N749" t="s">
        <v>97</v>
      </c>
      <c r="O749">
        <v>1</v>
      </c>
      <c r="P749" t="s">
        <v>98</v>
      </c>
      <c r="Q749" t="str">
        <f>+PROPER(IF(MID(Tabla1[[#This Row],[expName]],3,100)="Alegria","Alegría",MID(Tabla1[[#This Row],[expName]],3,100)))</f>
        <v>Enojo</v>
      </c>
      <c r="R749" s="3" t="str">
        <f>+IF(Tabla1[[#This Row],[correct_ans]]="None","Frecuente","Infrecuente")</f>
        <v>Infrecuente</v>
      </c>
      <c r="S749" s="3">
        <f>+Tabla1[[#This Row],[Respuesta.corr]]*100</f>
        <v>100</v>
      </c>
      <c r="T749" s="3">
        <f>+IF(OR(Tabla1[[#This Row],[frecuente/infrecuente]]="Frecuente",Tabla1[[#This Row],[Respuesta.rt]]=""),"",Tabla1[[#This Row],[Respuesta.rt]])</f>
        <v>0.588750659954</v>
      </c>
      <c r="U749" s="3">
        <f>1-Tabla1[[#This Row],[Respuesta.corr]]</f>
        <v>0</v>
      </c>
      <c r="V749" s="3" t="s">
        <v>144</v>
      </c>
      <c r="W749" s="3" t="s">
        <v>146</v>
      </c>
      <c r="X749" s="3" t="str">
        <f>+LEFT(Tabla1[[#This Row],[participant]],LEN(Tabla1[[#This Row],[participant]])-1)</f>
        <v>LMR11M</v>
      </c>
    </row>
    <row r="750" spans="1:24" x14ac:dyDescent="0.55000000000000004">
      <c r="A750" t="s">
        <v>95</v>
      </c>
      <c r="B750" t="s">
        <v>109</v>
      </c>
      <c r="C750" t="s">
        <v>15</v>
      </c>
      <c r="D750">
        <v>0.8</v>
      </c>
      <c r="E750">
        <v>0</v>
      </c>
      <c r="F750">
        <v>148</v>
      </c>
      <c r="G750">
        <v>148</v>
      </c>
      <c r="H750">
        <v>148</v>
      </c>
      <c r="I750" t="s">
        <v>15</v>
      </c>
      <c r="J750">
        <v>1</v>
      </c>
      <c r="L750" t="s">
        <v>96</v>
      </c>
      <c r="M750">
        <v>60.018062961364201</v>
      </c>
      <c r="N750" t="s">
        <v>97</v>
      </c>
      <c r="O750">
        <v>1</v>
      </c>
      <c r="P750" t="s">
        <v>98</v>
      </c>
      <c r="Q750" t="str">
        <f>+PROPER(IF(MID(Tabla1[[#This Row],[expName]],3,100)="Alegria","Alegría",MID(Tabla1[[#This Row],[expName]],3,100)))</f>
        <v>Enojo</v>
      </c>
      <c r="R750" s="3" t="str">
        <f>+IF(Tabla1[[#This Row],[correct_ans]]="None","Frecuente","Infrecuente")</f>
        <v>Frecuente</v>
      </c>
      <c r="S750" s="3">
        <f>+Tabla1[[#This Row],[Respuesta.corr]]*100</f>
        <v>100</v>
      </c>
      <c r="T750" s="3" t="str">
        <f>+IF(OR(Tabla1[[#This Row],[frecuente/infrecuente]]="Frecuente",Tabla1[[#This Row],[Respuesta.rt]]=""),"",Tabla1[[#This Row],[Respuesta.rt]])</f>
        <v/>
      </c>
      <c r="U750" s="3">
        <f>1-Tabla1[[#This Row],[Respuesta.corr]]</f>
        <v>0</v>
      </c>
      <c r="V750" s="3" t="s">
        <v>144</v>
      </c>
      <c r="W750" s="3" t="s">
        <v>146</v>
      </c>
      <c r="X750" s="3" t="str">
        <f>+LEFT(Tabla1[[#This Row],[participant]],LEN(Tabla1[[#This Row],[participant]])-1)</f>
        <v>LMR11M</v>
      </c>
    </row>
    <row r="751" spans="1:24" x14ac:dyDescent="0.55000000000000004">
      <c r="A751" t="s">
        <v>95</v>
      </c>
      <c r="B751" t="s">
        <v>105</v>
      </c>
      <c r="C751" t="s">
        <v>15</v>
      </c>
      <c r="D751">
        <v>1.3</v>
      </c>
      <c r="E751">
        <v>0</v>
      </c>
      <c r="F751">
        <v>149</v>
      </c>
      <c r="G751">
        <v>149</v>
      </c>
      <c r="H751">
        <v>149</v>
      </c>
      <c r="I751" t="s">
        <v>15</v>
      </c>
      <c r="J751">
        <v>1</v>
      </c>
      <c r="L751" t="s">
        <v>96</v>
      </c>
      <c r="M751">
        <v>60.018062961364201</v>
      </c>
      <c r="N751" t="s">
        <v>97</v>
      </c>
      <c r="O751">
        <v>1</v>
      </c>
      <c r="P751" t="s">
        <v>98</v>
      </c>
      <c r="Q751" t="str">
        <f>+PROPER(IF(MID(Tabla1[[#This Row],[expName]],3,100)="Alegria","Alegría",MID(Tabla1[[#This Row],[expName]],3,100)))</f>
        <v>Enojo</v>
      </c>
      <c r="R751" s="3" t="str">
        <f>+IF(Tabla1[[#This Row],[correct_ans]]="None","Frecuente","Infrecuente")</f>
        <v>Frecuente</v>
      </c>
      <c r="S751" s="3">
        <f>+Tabla1[[#This Row],[Respuesta.corr]]*100</f>
        <v>100</v>
      </c>
      <c r="T751" s="3" t="str">
        <f>+IF(OR(Tabla1[[#This Row],[frecuente/infrecuente]]="Frecuente",Tabla1[[#This Row],[Respuesta.rt]]=""),"",Tabla1[[#This Row],[Respuesta.rt]])</f>
        <v/>
      </c>
      <c r="U751" s="3">
        <f>1-Tabla1[[#This Row],[Respuesta.corr]]</f>
        <v>0</v>
      </c>
      <c r="V751" s="3" t="s">
        <v>144</v>
      </c>
      <c r="W751" s="3" t="s">
        <v>146</v>
      </c>
      <c r="X751" s="3" t="str">
        <f>+LEFT(Tabla1[[#This Row],[participant]],LEN(Tabla1[[#This Row],[participant]])-1)</f>
        <v>LMR11M</v>
      </c>
    </row>
    <row r="752" spans="1:24" x14ac:dyDescent="0.55000000000000004">
      <c r="A752" t="s">
        <v>100</v>
      </c>
      <c r="B752" t="s">
        <v>115</v>
      </c>
      <c r="C752" t="s">
        <v>21</v>
      </c>
      <c r="D752">
        <v>0.8</v>
      </c>
      <c r="E752">
        <v>0</v>
      </c>
      <c r="F752">
        <v>150</v>
      </c>
      <c r="G752">
        <v>150</v>
      </c>
      <c r="H752">
        <v>150</v>
      </c>
      <c r="I752" t="s">
        <v>21</v>
      </c>
      <c r="J752">
        <v>1</v>
      </c>
      <c r="K752">
        <v>0.676318512298</v>
      </c>
      <c r="L752" t="s">
        <v>96</v>
      </c>
      <c r="M752">
        <v>60.018062961364201</v>
      </c>
      <c r="N752" t="s">
        <v>97</v>
      </c>
      <c r="O752">
        <v>1</v>
      </c>
      <c r="P752" t="s">
        <v>98</v>
      </c>
      <c r="Q752" t="str">
        <f>+PROPER(IF(MID(Tabla1[[#This Row],[expName]],3,100)="Alegria","Alegría",MID(Tabla1[[#This Row],[expName]],3,100)))</f>
        <v>Enojo</v>
      </c>
      <c r="R752" s="3" t="str">
        <f>+IF(Tabla1[[#This Row],[correct_ans]]="None","Frecuente","Infrecuente")</f>
        <v>Infrecuente</v>
      </c>
      <c r="S752" s="3">
        <f>+Tabla1[[#This Row],[Respuesta.corr]]*100</f>
        <v>100</v>
      </c>
      <c r="T752" s="3">
        <f>+IF(OR(Tabla1[[#This Row],[frecuente/infrecuente]]="Frecuente",Tabla1[[#This Row],[Respuesta.rt]]=""),"",Tabla1[[#This Row],[Respuesta.rt]])</f>
        <v>0.676318512298</v>
      </c>
      <c r="U752" s="3">
        <f>1-Tabla1[[#This Row],[Respuesta.corr]]</f>
        <v>0</v>
      </c>
      <c r="V752" s="3" t="s">
        <v>144</v>
      </c>
      <c r="W752" s="3" t="s">
        <v>146</v>
      </c>
      <c r="X752" s="3" t="str">
        <f>+LEFT(Tabla1[[#This Row],[participant]],LEN(Tabla1[[#This Row],[participant]])-1)</f>
        <v>LMR11M</v>
      </c>
    </row>
    <row r="753" spans="1:24" x14ac:dyDescent="0.55000000000000004">
      <c r="A753" t="s">
        <v>95</v>
      </c>
      <c r="B753" t="s">
        <v>23</v>
      </c>
      <c r="C753" t="s">
        <v>15</v>
      </c>
      <c r="D753">
        <v>0.8</v>
      </c>
      <c r="E753">
        <v>0</v>
      </c>
      <c r="F753">
        <v>151</v>
      </c>
      <c r="G753">
        <v>151</v>
      </c>
      <c r="H753">
        <v>151</v>
      </c>
      <c r="I753" t="s">
        <v>15</v>
      </c>
      <c r="J753">
        <v>1</v>
      </c>
      <c r="L753" t="s">
        <v>96</v>
      </c>
      <c r="M753">
        <v>60.018062961364201</v>
      </c>
      <c r="N753" t="s">
        <v>97</v>
      </c>
      <c r="O753">
        <v>1</v>
      </c>
      <c r="P753" t="s">
        <v>98</v>
      </c>
      <c r="Q753" t="str">
        <f>+PROPER(IF(MID(Tabla1[[#This Row],[expName]],3,100)="Alegria","Alegría",MID(Tabla1[[#This Row],[expName]],3,100)))</f>
        <v>Enojo</v>
      </c>
      <c r="R753" s="3" t="str">
        <f>+IF(Tabla1[[#This Row],[correct_ans]]="None","Frecuente","Infrecuente")</f>
        <v>Frecuente</v>
      </c>
      <c r="S753" s="3">
        <f>+Tabla1[[#This Row],[Respuesta.corr]]*100</f>
        <v>100</v>
      </c>
      <c r="T753" s="3" t="str">
        <f>+IF(OR(Tabla1[[#This Row],[frecuente/infrecuente]]="Frecuente",Tabla1[[#This Row],[Respuesta.rt]]=""),"",Tabla1[[#This Row],[Respuesta.rt]])</f>
        <v/>
      </c>
      <c r="U753" s="3">
        <f>1-Tabla1[[#This Row],[Respuesta.corr]]</f>
        <v>0</v>
      </c>
      <c r="V753" s="3" t="s">
        <v>144</v>
      </c>
      <c r="W753" s="3" t="s">
        <v>146</v>
      </c>
      <c r="X753" s="3" t="str">
        <f>+LEFT(Tabla1[[#This Row],[participant]],LEN(Tabla1[[#This Row],[participant]])-1)</f>
        <v>LMR11M</v>
      </c>
    </row>
    <row r="754" spans="1:24" x14ac:dyDescent="0.55000000000000004">
      <c r="A754" t="s">
        <v>95</v>
      </c>
      <c r="B754" t="s">
        <v>23</v>
      </c>
      <c r="C754" t="s">
        <v>15</v>
      </c>
      <c r="D754">
        <v>1.3</v>
      </c>
      <c r="E754">
        <v>0</v>
      </c>
      <c r="F754">
        <v>152</v>
      </c>
      <c r="G754">
        <v>152</v>
      </c>
      <c r="H754">
        <v>152</v>
      </c>
      <c r="I754" t="s">
        <v>15</v>
      </c>
      <c r="J754">
        <v>1</v>
      </c>
      <c r="L754" t="s">
        <v>96</v>
      </c>
      <c r="M754">
        <v>60.018062961364201</v>
      </c>
      <c r="N754" t="s">
        <v>97</v>
      </c>
      <c r="O754">
        <v>1</v>
      </c>
      <c r="P754" t="s">
        <v>98</v>
      </c>
      <c r="Q754" t="str">
        <f>+PROPER(IF(MID(Tabla1[[#This Row],[expName]],3,100)="Alegria","Alegría",MID(Tabla1[[#This Row],[expName]],3,100)))</f>
        <v>Enojo</v>
      </c>
      <c r="R754" s="3" t="str">
        <f>+IF(Tabla1[[#This Row],[correct_ans]]="None","Frecuente","Infrecuente")</f>
        <v>Frecuente</v>
      </c>
      <c r="S754" s="3">
        <f>+Tabla1[[#This Row],[Respuesta.corr]]*100</f>
        <v>100</v>
      </c>
      <c r="T754" s="3" t="str">
        <f>+IF(OR(Tabla1[[#This Row],[frecuente/infrecuente]]="Frecuente",Tabla1[[#This Row],[Respuesta.rt]]=""),"",Tabla1[[#This Row],[Respuesta.rt]])</f>
        <v/>
      </c>
      <c r="U754" s="3">
        <f>1-Tabla1[[#This Row],[Respuesta.corr]]</f>
        <v>0</v>
      </c>
      <c r="V754" s="3" t="s">
        <v>144</v>
      </c>
      <c r="W754" s="3" t="s">
        <v>146</v>
      </c>
      <c r="X754" s="3" t="str">
        <f>+LEFT(Tabla1[[#This Row],[participant]],LEN(Tabla1[[#This Row],[participant]])-1)</f>
        <v>LMR11M</v>
      </c>
    </row>
    <row r="755" spans="1:24" x14ac:dyDescent="0.55000000000000004">
      <c r="A755" t="s">
        <v>95</v>
      </c>
      <c r="B755" t="s">
        <v>111</v>
      </c>
      <c r="C755" t="s">
        <v>15</v>
      </c>
      <c r="D755">
        <v>0.8</v>
      </c>
      <c r="E755">
        <v>0</v>
      </c>
      <c r="F755">
        <v>153</v>
      </c>
      <c r="G755">
        <v>153</v>
      </c>
      <c r="H755">
        <v>153</v>
      </c>
      <c r="I755" t="s">
        <v>15</v>
      </c>
      <c r="J755">
        <v>1</v>
      </c>
      <c r="L755" t="s">
        <v>96</v>
      </c>
      <c r="M755">
        <v>60.018062961364201</v>
      </c>
      <c r="N755" t="s">
        <v>97</v>
      </c>
      <c r="O755">
        <v>1</v>
      </c>
      <c r="P755" t="s">
        <v>98</v>
      </c>
      <c r="Q755" t="str">
        <f>+PROPER(IF(MID(Tabla1[[#This Row],[expName]],3,100)="Alegria","Alegría",MID(Tabla1[[#This Row],[expName]],3,100)))</f>
        <v>Enojo</v>
      </c>
      <c r="R755" s="3" t="str">
        <f>+IF(Tabla1[[#This Row],[correct_ans]]="None","Frecuente","Infrecuente")</f>
        <v>Frecuente</v>
      </c>
      <c r="S755" s="3">
        <f>+Tabla1[[#This Row],[Respuesta.corr]]*100</f>
        <v>100</v>
      </c>
      <c r="T755" s="3" t="str">
        <f>+IF(OR(Tabla1[[#This Row],[frecuente/infrecuente]]="Frecuente",Tabla1[[#This Row],[Respuesta.rt]]=""),"",Tabla1[[#This Row],[Respuesta.rt]])</f>
        <v/>
      </c>
      <c r="U755" s="3">
        <f>1-Tabla1[[#This Row],[Respuesta.corr]]</f>
        <v>0</v>
      </c>
      <c r="V755" s="3" t="s">
        <v>144</v>
      </c>
      <c r="W755" s="3" t="s">
        <v>146</v>
      </c>
      <c r="X755" s="3" t="str">
        <f>+LEFT(Tabla1[[#This Row],[participant]],LEN(Tabla1[[#This Row],[participant]])-1)</f>
        <v>LMR11M</v>
      </c>
    </row>
    <row r="756" spans="1:24" x14ac:dyDescent="0.55000000000000004">
      <c r="A756" t="s">
        <v>100</v>
      </c>
      <c r="B756" t="s">
        <v>119</v>
      </c>
      <c r="C756" t="s">
        <v>21</v>
      </c>
      <c r="D756">
        <v>0.8</v>
      </c>
      <c r="E756">
        <v>0</v>
      </c>
      <c r="F756">
        <v>154</v>
      </c>
      <c r="G756">
        <v>154</v>
      </c>
      <c r="H756">
        <v>154</v>
      </c>
      <c r="I756" t="s">
        <v>21</v>
      </c>
      <c r="J756">
        <v>1</v>
      </c>
      <c r="K756">
        <v>0.76786106266099996</v>
      </c>
      <c r="L756" t="s">
        <v>96</v>
      </c>
      <c r="M756">
        <v>60.018062961364201</v>
      </c>
      <c r="N756" t="s">
        <v>97</v>
      </c>
      <c r="O756">
        <v>1</v>
      </c>
      <c r="P756" t="s">
        <v>98</v>
      </c>
      <c r="Q756" t="str">
        <f>+PROPER(IF(MID(Tabla1[[#This Row],[expName]],3,100)="Alegria","Alegría",MID(Tabla1[[#This Row],[expName]],3,100)))</f>
        <v>Enojo</v>
      </c>
      <c r="R756" s="3" t="str">
        <f>+IF(Tabla1[[#This Row],[correct_ans]]="None","Frecuente","Infrecuente")</f>
        <v>Infrecuente</v>
      </c>
      <c r="S756" s="3">
        <f>+Tabla1[[#This Row],[Respuesta.corr]]*100</f>
        <v>100</v>
      </c>
      <c r="T756" s="3">
        <f>+IF(OR(Tabla1[[#This Row],[frecuente/infrecuente]]="Frecuente",Tabla1[[#This Row],[Respuesta.rt]]=""),"",Tabla1[[#This Row],[Respuesta.rt]])</f>
        <v>0.76786106266099996</v>
      </c>
      <c r="U756" s="3">
        <f>1-Tabla1[[#This Row],[Respuesta.corr]]</f>
        <v>0</v>
      </c>
      <c r="V756" s="3" t="s">
        <v>144</v>
      </c>
      <c r="W756" s="3" t="s">
        <v>146</v>
      </c>
      <c r="X756" s="3" t="str">
        <f>+LEFT(Tabla1[[#This Row],[participant]],LEN(Tabla1[[#This Row],[participant]])-1)</f>
        <v>LMR11M</v>
      </c>
    </row>
    <row r="757" spans="1:24" x14ac:dyDescent="0.55000000000000004">
      <c r="A757" t="s">
        <v>95</v>
      </c>
      <c r="B757" t="s">
        <v>111</v>
      </c>
      <c r="C757" t="s">
        <v>15</v>
      </c>
      <c r="D757">
        <v>0.8</v>
      </c>
      <c r="E757">
        <v>0</v>
      </c>
      <c r="F757">
        <v>155</v>
      </c>
      <c r="G757">
        <v>155</v>
      </c>
      <c r="H757">
        <v>155</v>
      </c>
      <c r="I757" t="s">
        <v>15</v>
      </c>
      <c r="J757">
        <v>1</v>
      </c>
      <c r="L757" t="s">
        <v>96</v>
      </c>
      <c r="M757">
        <v>60.018062961364201</v>
      </c>
      <c r="N757" t="s">
        <v>97</v>
      </c>
      <c r="O757">
        <v>1</v>
      </c>
      <c r="P757" t="s">
        <v>98</v>
      </c>
      <c r="Q757" t="str">
        <f>+PROPER(IF(MID(Tabla1[[#This Row],[expName]],3,100)="Alegria","Alegría",MID(Tabla1[[#This Row],[expName]],3,100)))</f>
        <v>Enojo</v>
      </c>
      <c r="R757" s="3" t="str">
        <f>+IF(Tabla1[[#This Row],[correct_ans]]="None","Frecuente","Infrecuente")</f>
        <v>Frecuente</v>
      </c>
      <c r="S757" s="3">
        <f>+Tabla1[[#This Row],[Respuesta.corr]]*100</f>
        <v>100</v>
      </c>
      <c r="T757" s="3" t="str">
        <f>+IF(OR(Tabla1[[#This Row],[frecuente/infrecuente]]="Frecuente",Tabla1[[#This Row],[Respuesta.rt]]=""),"",Tabla1[[#This Row],[Respuesta.rt]])</f>
        <v/>
      </c>
      <c r="U757" s="3">
        <f>1-Tabla1[[#This Row],[Respuesta.corr]]</f>
        <v>0</v>
      </c>
      <c r="V757" s="3" t="s">
        <v>144</v>
      </c>
      <c r="W757" s="3" t="s">
        <v>146</v>
      </c>
      <c r="X757" s="3" t="str">
        <f>+LEFT(Tabla1[[#This Row],[participant]],LEN(Tabla1[[#This Row],[participant]])-1)</f>
        <v>LMR11M</v>
      </c>
    </row>
    <row r="758" spans="1:24" x14ac:dyDescent="0.55000000000000004">
      <c r="A758" t="s">
        <v>95</v>
      </c>
      <c r="B758" t="s">
        <v>34</v>
      </c>
      <c r="C758" t="s">
        <v>15</v>
      </c>
      <c r="D758">
        <v>1.3</v>
      </c>
      <c r="E758">
        <v>0</v>
      </c>
      <c r="F758">
        <v>156</v>
      </c>
      <c r="G758">
        <v>156</v>
      </c>
      <c r="H758">
        <v>156</v>
      </c>
      <c r="I758" t="s">
        <v>15</v>
      </c>
      <c r="J758">
        <v>1</v>
      </c>
      <c r="L758" t="s">
        <v>96</v>
      </c>
      <c r="M758">
        <v>60.018062961364201</v>
      </c>
      <c r="N758" t="s">
        <v>97</v>
      </c>
      <c r="O758">
        <v>1</v>
      </c>
      <c r="P758" t="s">
        <v>98</v>
      </c>
      <c r="Q758" t="str">
        <f>+PROPER(IF(MID(Tabla1[[#This Row],[expName]],3,100)="Alegria","Alegría",MID(Tabla1[[#This Row],[expName]],3,100)))</f>
        <v>Enojo</v>
      </c>
      <c r="R758" s="3" t="str">
        <f>+IF(Tabla1[[#This Row],[correct_ans]]="None","Frecuente","Infrecuente")</f>
        <v>Frecuente</v>
      </c>
      <c r="S758" s="3">
        <f>+Tabla1[[#This Row],[Respuesta.corr]]*100</f>
        <v>100</v>
      </c>
      <c r="T758" s="3" t="str">
        <f>+IF(OR(Tabla1[[#This Row],[frecuente/infrecuente]]="Frecuente",Tabla1[[#This Row],[Respuesta.rt]]=""),"",Tabla1[[#This Row],[Respuesta.rt]])</f>
        <v/>
      </c>
      <c r="U758" s="3">
        <f>1-Tabla1[[#This Row],[Respuesta.corr]]</f>
        <v>0</v>
      </c>
      <c r="V758" s="3" t="s">
        <v>144</v>
      </c>
      <c r="W758" s="3" t="s">
        <v>146</v>
      </c>
      <c r="X758" s="3" t="str">
        <f>+LEFT(Tabla1[[#This Row],[participant]],LEN(Tabla1[[#This Row],[participant]])-1)</f>
        <v>LMR11M</v>
      </c>
    </row>
    <row r="759" spans="1:24" x14ac:dyDescent="0.55000000000000004">
      <c r="A759" t="s">
        <v>95</v>
      </c>
      <c r="B759" t="s">
        <v>30</v>
      </c>
      <c r="C759" t="s">
        <v>15</v>
      </c>
      <c r="D759">
        <v>1.3</v>
      </c>
      <c r="E759">
        <v>0</v>
      </c>
      <c r="F759">
        <v>157</v>
      </c>
      <c r="G759">
        <v>157</v>
      </c>
      <c r="H759">
        <v>157</v>
      </c>
      <c r="I759" t="s">
        <v>15</v>
      </c>
      <c r="J759">
        <v>1</v>
      </c>
      <c r="L759" t="s">
        <v>96</v>
      </c>
      <c r="M759">
        <v>60.018062961364201</v>
      </c>
      <c r="N759" t="s">
        <v>97</v>
      </c>
      <c r="O759">
        <v>1</v>
      </c>
      <c r="P759" t="s">
        <v>98</v>
      </c>
      <c r="Q759" t="str">
        <f>+PROPER(IF(MID(Tabla1[[#This Row],[expName]],3,100)="Alegria","Alegría",MID(Tabla1[[#This Row],[expName]],3,100)))</f>
        <v>Enojo</v>
      </c>
      <c r="R759" s="3" t="str">
        <f>+IF(Tabla1[[#This Row],[correct_ans]]="None","Frecuente","Infrecuente")</f>
        <v>Frecuente</v>
      </c>
      <c r="S759" s="3">
        <f>+Tabla1[[#This Row],[Respuesta.corr]]*100</f>
        <v>100</v>
      </c>
      <c r="T759" s="3" t="str">
        <f>+IF(OR(Tabla1[[#This Row],[frecuente/infrecuente]]="Frecuente",Tabla1[[#This Row],[Respuesta.rt]]=""),"",Tabla1[[#This Row],[Respuesta.rt]])</f>
        <v/>
      </c>
      <c r="U759" s="3">
        <f>1-Tabla1[[#This Row],[Respuesta.corr]]</f>
        <v>0</v>
      </c>
      <c r="V759" s="3" t="s">
        <v>144</v>
      </c>
      <c r="W759" s="3" t="s">
        <v>146</v>
      </c>
      <c r="X759" s="3" t="str">
        <f>+LEFT(Tabla1[[#This Row],[participant]],LEN(Tabla1[[#This Row],[participant]])-1)</f>
        <v>LMR11M</v>
      </c>
    </row>
    <row r="760" spans="1:24" x14ac:dyDescent="0.55000000000000004">
      <c r="A760" t="s">
        <v>100</v>
      </c>
      <c r="B760" t="s">
        <v>113</v>
      </c>
      <c r="C760" t="s">
        <v>21</v>
      </c>
      <c r="D760">
        <v>0.8</v>
      </c>
      <c r="E760">
        <v>0</v>
      </c>
      <c r="F760">
        <v>158</v>
      </c>
      <c r="G760">
        <v>158</v>
      </c>
      <c r="H760">
        <v>158</v>
      </c>
      <c r="I760" t="s">
        <v>21</v>
      </c>
      <c r="J760">
        <v>1</v>
      </c>
      <c r="K760">
        <v>1.0617400934000001</v>
      </c>
      <c r="L760" t="s">
        <v>96</v>
      </c>
      <c r="M760">
        <v>60.018062961364201</v>
      </c>
      <c r="N760" t="s">
        <v>97</v>
      </c>
      <c r="O760">
        <v>1</v>
      </c>
      <c r="P760" t="s">
        <v>98</v>
      </c>
      <c r="Q760" t="str">
        <f>+PROPER(IF(MID(Tabla1[[#This Row],[expName]],3,100)="Alegria","Alegría",MID(Tabla1[[#This Row],[expName]],3,100)))</f>
        <v>Enojo</v>
      </c>
      <c r="R760" s="3" t="str">
        <f>+IF(Tabla1[[#This Row],[correct_ans]]="None","Frecuente","Infrecuente")</f>
        <v>Infrecuente</v>
      </c>
      <c r="S760" s="3">
        <f>+Tabla1[[#This Row],[Respuesta.corr]]*100</f>
        <v>100</v>
      </c>
      <c r="T760" s="3">
        <f>+IF(OR(Tabla1[[#This Row],[frecuente/infrecuente]]="Frecuente",Tabla1[[#This Row],[Respuesta.rt]]=""),"",Tabla1[[#This Row],[Respuesta.rt]])</f>
        <v>1.0617400934000001</v>
      </c>
      <c r="U760" s="3">
        <f>1-Tabla1[[#This Row],[Respuesta.corr]]</f>
        <v>0</v>
      </c>
      <c r="V760" s="3" t="s">
        <v>144</v>
      </c>
      <c r="W760" s="3" t="s">
        <v>146</v>
      </c>
      <c r="X760" s="3" t="str">
        <f>+LEFT(Tabla1[[#This Row],[participant]],LEN(Tabla1[[#This Row],[participant]])-1)</f>
        <v>LMR11M</v>
      </c>
    </row>
    <row r="761" spans="1:24" x14ac:dyDescent="0.55000000000000004">
      <c r="A761" t="s">
        <v>95</v>
      </c>
      <c r="B761" t="s">
        <v>111</v>
      </c>
      <c r="C761" t="s">
        <v>15</v>
      </c>
      <c r="D761">
        <v>1.3</v>
      </c>
      <c r="E761">
        <v>0</v>
      </c>
      <c r="F761">
        <v>159</v>
      </c>
      <c r="G761">
        <v>159</v>
      </c>
      <c r="H761">
        <v>159</v>
      </c>
      <c r="I761" t="s">
        <v>15</v>
      </c>
      <c r="J761">
        <v>1</v>
      </c>
      <c r="L761" t="s">
        <v>96</v>
      </c>
      <c r="M761">
        <v>60.018062961364201</v>
      </c>
      <c r="N761" t="s">
        <v>97</v>
      </c>
      <c r="O761">
        <v>1</v>
      </c>
      <c r="P761" t="s">
        <v>98</v>
      </c>
      <c r="Q761" t="str">
        <f>+PROPER(IF(MID(Tabla1[[#This Row],[expName]],3,100)="Alegria","Alegría",MID(Tabla1[[#This Row],[expName]],3,100)))</f>
        <v>Enojo</v>
      </c>
      <c r="R761" s="3" t="str">
        <f>+IF(Tabla1[[#This Row],[correct_ans]]="None","Frecuente","Infrecuente")</f>
        <v>Frecuente</v>
      </c>
      <c r="S761" s="3">
        <f>+Tabla1[[#This Row],[Respuesta.corr]]*100</f>
        <v>100</v>
      </c>
      <c r="T761" s="3" t="str">
        <f>+IF(OR(Tabla1[[#This Row],[frecuente/infrecuente]]="Frecuente",Tabla1[[#This Row],[Respuesta.rt]]=""),"",Tabla1[[#This Row],[Respuesta.rt]])</f>
        <v/>
      </c>
      <c r="U761" s="3">
        <f>1-Tabla1[[#This Row],[Respuesta.corr]]</f>
        <v>0</v>
      </c>
      <c r="V761" s="3" t="s">
        <v>144</v>
      </c>
      <c r="W761" s="3" t="s">
        <v>146</v>
      </c>
      <c r="X761" s="3" t="str">
        <f>+LEFT(Tabla1[[#This Row],[participant]],LEN(Tabla1[[#This Row],[participant]])-1)</f>
        <v>LMR11M</v>
      </c>
    </row>
    <row r="762" spans="1:24" x14ac:dyDescent="0.55000000000000004">
      <c r="A762" t="s">
        <v>100</v>
      </c>
      <c r="B762" t="s">
        <v>117</v>
      </c>
      <c r="C762" t="s">
        <v>21</v>
      </c>
      <c r="D762">
        <v>1.3</v>
      </c>
      <c r="E762">
        <v>0</v>
      </c>
      <c r="F762">
        <v>160</v>
      </c>
      <c r="G762">
        <v>160</v>
      </c>
      <c r="H762">
        <v>160</v>
      </c>
      <c r="I762" t="s">
        <v>21</v>
      </c>
      <c r="J762">
        <v>1</v>
      </c>
      <c r="K762">
        <v>0.64098624140000005</v>
      </c>
      <c r="L762" t="s">
        <v>96</v>
      </c>
      <c r="M762">
        <v>60.018062961364201</v>
      </c>
      <c r="N762" t="s">
        <v>97</v>
      </c>
      <c r="O762">
        <v>1</v>
      </c>
      <c r="P762" t="s">
        <v>98</v>
      </c>
      <c r="Q762" t="str">
        <f>+PROPER(IF(MID(Tabla1[[#This Row],[expName]],3,100)="Alegria","Alegría",MID(Tabla1[[#This Row],[expName]],3,100)))</f>
        <v>Enojo</v>
      </c>
      <c r="R762" s="3" t="str">
        <f>+IF(Tabla1[[#This Row],[correct_ans]]="None","Frecuente","Infrecuente")</f>
        <v>Infrecuente</v>
      </c>
      <c r="S762" s="3">
        <f>+Tabla1[[#This Row],[Respuesta.corr]]*100</f>
        <v>100</v>
      </c>
      <c r="T762" s="3">
        <f>+IF(OR(Tabla1[[#This Row],[frecuente/infrecuente]]="Frecuente",Tabla1[[#This Row],[Respuesta.rt]]=""),"",Tabla1[[#This Row],[Respuesta.rt]])</f>
        <v>0.64098624140000005</v>
      </c>
      <c r="U762" s="3">
        <f>1-Tabla1[[#This Row],[Respuesta.corr]]</f>
        <v>0</v>
      </c>
      <c r="V762" s="3" t="s">
        <v>144</v>
      </c>
      <c r="W762" s="3" t="s">
        <v>146</v>
      </c>
      <c r="X762" s="3" t="str">
        <f>+LEFT(Tabla1[[#This Row],[participant]],LEN(Tabla1[[#This Row],[participant]])-1)</f>
        <v>LMR11M</v>
      </c>
    </row>
    <row r="763" spans="1:24" x14ac:dyDescent="0.55000000000000004">
      <c r="A763" t="s">
        <v>95</v>
      </c>
      <c r="B763" t="s">
        <v>108</v>
      </c>
      <c r="C763" t="s">
        <v>15</v>
      </c>
      <c r="D763">
        <v>0.8</v>
      </c>
      <c r="E763">
        <v>0</v>
      </c>
      <c r="F763">
        <v>161</v>
      </c>
      <c r="G763">
        <v>161</v>
      </c>
      <c r="H763">
        <v>161</v>
      </c>
      <c r="I763" t="s">
        <v>15</v>
      </c>
      <c r="J763">
        <v>1</v>
      </c>
      <c r="L763" t="s">
        <v>96</v>
      </c>
      <c r="M763">
        <v>60.018062961364201</v>
      </c>
      <c r="N763" t="s">
        <v>97</v>
      </c>
      <c r="O763">
        <v>1</v>
      </c>
      <c r="P763" t="s">
        <v>98</v>
      </c>
      <c r="Q763" t="str">
        <f>+PROPER(IF(MID(Tabla1[[#This Row],[expName]],3,100)="Alegria","Alegría",MID(Tabla1[[#This Row],[expName]],3,100)))</f>
        <v>Enojo</v>
      </c>
      <c r="R763" s="3" t="str">
        <f>+IF(Tabla1[[#This Row],[correct_ans]]="None","Frecuente","Infrecuente")</f>
        <v>Frecuente</v>
      </c>
      <c r="S763" s="3">
        <f>+Tabla1[[#This Row],[Respuesta.corr]]*100</f>
        <v>100</v>
      </c>
      <c r="T763" s="3" t="str">
        <f>+IF(OR(Tabla1[[#This Row],[frecuente/infrecuente]]="Frecuente",Tabla1[[#This Row],[Respuesta.rt]]=""),"",Tabla1[[#This Row],[Respuesta.rt]])</f>
        <v/>
      </c>
      <c r="U763" s="3">
        <f>1-Tabla1[[#This Row],[Respuesta.corr]]</f>
        <v>0</v>
      </c>
      <c r="V763" s="3" t="s">
        <v>144</v>
      </c>
      <c r="W763" s="3" t="s">
        <v>146</v>
      </c>
      <c r="X763" s="3" t="str">
        <f>+LEFT(Tabla1[[#This Row],[participant]],LEN(Tabla1[[#This Row],[participant]])-1)</f>
        <v>LMR11M</v>
      </c>
    </row>
    <row r="764" spans="1:24" x14ac:dyDescent="0.55000000000000004">
      <c r="A764" t="s">
        <v>95</v>
      </c>
      <c r="B764" t="s">
        <v>22</v>
      </c>
      <c r="C764" t="s">
        <v>15</v>
      </c>
      <c r="D764">
        <v>0.8</v>
      </c>
      <c r="E764">
        <v>0</v>
      </c>
      <c r="F764">
        <v>162</v>
      </c>
      <c r="G764">
        <v>162</v>
      </c>
      <c r="H764">
        <v>162</v>
      </c>
      <c r="I764" t="s">
        <v>15</v>
      </c>
      <c r="J764">
        <v>1</v>
      </c>
      <c r="L764" t="s">
        <v>96</v>
      </c>
      <c r="M764">
        <v>60.018062961364201</v>
      </c>
      <c r="N764" t="s">
        <v>97</v>
      </c>
      <c r="O764">
        <v>1</v>
      </c>
      <c r="P764" t="s">
        <v>98</v>
      </c>
      <c r="Q764" t="str">
        <f>+PROPER(IF(MID(Tabla1[[#This Row],[expName]],3,100)="Alegria","Alegría",MID(Tabla1[[#This Row],[expName]],3,100)))</f>
        <v>Enojo</v>
      </c>
      <c r="R764" s="3" t="str">
        <f>+IF(Tabla1[[#This Row],[correct_ans]]="None","Frecuente","Infrecuente")</f>
        <v>Frecuente</v>
      </c>
      <c r="S764" s="3">
        <f>+Tabla1[[#This Row],[Respuesta.corr]]*100</f>
        <v>100</v>
      </c>
      <c r="T764" s="3" t="str">
        <f>+IF(OR(Tabla1[[#This Row],[frecuente/infrecuente]]="Frecuente",Tabla1[[#This Row],[Respuesta.rt]]=""),"",Tabla1[[#This Row],[Respuesta.rt]])</f>
        <v/>
      </c>
      <c r="U764" s="3">
        <f>1-Tabla1[[#This Row],[Respuesta.corr]]</f>
        <v>0</v>
      </c>
      <c r="V764" s="3" t="s">
        <v>144</v>
      </c>
      <c r="W764" s="3" t="s">
        <v>146</v>
      </c>
      <c r="X764" s="3" t="str">
        <f>+LEFT(Tabla1[[#This Row],[participant]],LEN(Tabla1[[#This Row],[participant]])-1)</f>
        <v>LMR11M</v>
      </c>
    </row>
    <row r="765" spans="1:24" x14ac:dyDescent="0.55000000000000004">
      <c r="A765" t="s">
        <v>100</v>
      </c>
      <c r="B765" t="s">
        <v>110</v>
      </c>
      <c r="C765" t="s">
        <v>21</v>
      </c>
      <c r="D765">
        <v>1.3</v>
      </c>
      <c r="E765">
        <v>0</v>
      </c>
      <c r="F765">
        <v>163</v>
      </c>
      <c r="G765">
        <v>163</v>
      </c>
      <c r="H765">
        <v>163</v>
      </c>
      <c r="I765" t="s">
        <v>15</v>
      </c>
      <c r="J765">
        <v>0</v>
      </c>
      <c r="L765" t="s">
        <v>96</v>
      </c>
      <c r="M765">
        <v>60.018062961364201</v>
      </c>
      <c r="N765" t="s">
        <v>97</v>
      </c>
      <c r="O765">
        <v>1</v>
      </c>
      <c r="P765" t="s">
        <v>98</v>
      </c>
      <c r="Q765" t="str">
        <f>+PROPER(IF(MID(Tabla1[[#This Row],[expName]],3,100)="Alegria","Alegría",MID(Tabla1[[#This Row],[expName]],3,100)))</f>
        <v>Enojo</v>
      </c>
      <c r="R765" s="3" t="str">
        <f>+IF(Tabla1[[#This Row],[correct_ans]]="None","Frecuente","Infrecuente")</f>
        <v>Infrecuente</v>
      </c>
      <c r="S765" s="3">
        <f>+Tabla1[[#This Row],[Respuesta.corr]]*100</f>
        <v>0</v>
      </c>
      <c r="T765" s="3" t="str">
        <f>+IF(OR(Tabla1[[#This Row],[frecuente/infrecuente]]="Frecuente",Tabla1[[#This Row],[Respuesta.rt]]=""),"",Tabla1[[#This Row],[Respuesta.rt]])</f>
        <v/>
      </c>
      <c r="U765" s="3">
        <f>1-Tabla1[[#This Row],[Respuesta.corr]]</f>
        <v>1</v>
      </c>
      <c r="V765" s="3" t="s">
        <v>144</v>
      </c>
      <c r="W765" s="3" t="s">
        <v>146</v>
      </c>
      <c r="X765" s="3" t="str">
        <f>+LEFT(Tabla1[[#This Row],[participant]],LEN(Tabla1[[#This Row],[participant]])-1)</f>
        <v>LMR11M</v>
      </c>
    </row>
    <row r="766" spans="1:24" x14ac:dyDescent="0.55000000000000004">
      <c r="A766" t="s">
        <v>95</v>
      </c>
      <c r="B766" t="s">
        <v>111</v>
      </c>
      <c r="C766" t="s">
        <v>15</v>
      </c>
      <c r="D766">
        <v>1.3</v>
      </c>
      <c r="E766">
        <v>0</v>
      </c>
      <c r="F766">
        <v>164</v>
      </c>
      <c r="G766">
        <v>164</v>
      </c>
      <c r="H766">
        <v>164</v>
      </c>
      <c r="I766" t="s">
        <v>15</v>
      </c>
      <c r="J766">
        <v>1</v>
      </c>
      <c r="L766" t="s">
        <v>96</v>
      </c>
      <c r="M766">
        <v>60.018062961364201</v>
      </c>
      <c r="N766" t="s">
        <v>97</v>
      </c>
      <c r="O766">
        <v>1</v>
      </c>
      <c r="P766" t="s">
        <v>98</v>
      </c>
      <c r="Q766" t="str">
        <f>+PROPER(IF(MID(Tabla1[[#This Row],[expName]],3,100)="Alegria","Alegría",MID(Tabla1[[#This Row],[expName]],3,100)))</f>
        <v>Enojo</v>
      </c>
      <c r="R766" s="3" t="str">
        <f>+IF(Tabla1[[#This Row],[correct_ans]]="None","Frecuente","Infrecuente")</f>
        <v>Frecuente</v>
      </c>
      <c r="S766" s="3">
        <f>+Tabla1[[#This Row],[Respuesta.corr]]*100</f>
        <v>100</v>
      </c>
      <c r="T766" s="3" t="str">
        <f>+IF(OR(Tabla1[[#This Row],[frecuente/infrecuente]]="Frecuente",Tabla1[[#This Row],[Respuesta.rt]]=""),"",Tabla1[[#This Row],[Respuesta.rt]])</f>
        <v/>
      </c>
      <c r="U766" s="3">
        <f>1-Tabla1[[#This Row],[Respuesta.corr]]</f>
        <v>0</v>
      </c>
      <c r="V766" s="3" t="s">
        <v>144</v>
      </c>
      <c r="W766" s="3" t="s">
        <v>146</v>
      </c>
      <c r="X766" s="3" t="str">
        <f>+LEFT(Tabla1[[#This Row],[participant]],LEN(Tabla1[[#This Row],[participant]])-1)</f>
        <v>LMR11M</v>
      </c>
    </row>
    <row r="767" spans="1:24" x14ac:dyDescent="0.55000000000000004">
      <c r="A767" t="s">
        <v>100</v>
      </c>
      <c r="B767" t="s">
        <v>106</v>
      </c>
      <c r="C767" t="s">
        <v>21</v>
      </c>
      <c r="D767">
        <v>0.8</v>
      </c>
      <c r="E767">
        <v>0</v>
      </c>
      <c r="F767">
        <v>165</v>
      </c>
      <c r="G767">
        <v>165</v>
      </c>
      <c r="H767">
        <v>165</v>
      </c>
      <c r="I767" t="s">
        <v>21</v>
      </c>
      <c r="J767">
        <v>1</v>
      </c>
      <c r="K767">
        <v>0.61333949165400004</v>
      </c>
      <c r="L767" t="s">
        <v>96</v>
      </c>
      <c r="M767">
        <v>60.018062961364201</v>
      </c>
      <c r="N767" t="s">
        <v>97</v>
      </c>
      <c r="O767">
        <v>1</v>
      </c>
      <c r="P767" t="s">
        <v>98</v>
      </c>
      <c r="Q767" t="str">
        <f>+PROPER(IF(MID(Tabla1[[#This Row],[expName]],3,100)="Alegria","Alegría",MID(Tabla1[[#This Row],[expName]],3,100)))</f>
        <v>Enojo</v>
      </c>
      <c r="R767" s="3" t="str">
        <f>+IF(Tabla1[[#This Row],[correct_ans]]="None","Frecuente","Infrecuente")</f>
        <v>Infrecuente</v>
      </c>
      <c r="S767" s="3">
        <f>+Tabla1[[#This Row],[Respuesta.corr]]*100</f>
        <v>100</v>
      </c>
      <c r="T767" s="3">
        <f>+IF(OR(Tabla1[[#This Row],[frecuente/infrecuente]]="Frecuente",Tabla1[[#This Row],[Respuesta.rt]]=""),"",Tabla1[[#This Row],[Respuesta.rt]])</f>
        <v>0.61333949165400004</v>
      </c>
      <c r="U767" s="3">
        <f>1-Tabla1[[#This Row],[Respuesta.corr]]</f>
        <v>0</v>
      </c>
      <c r="V767" s="3" t="s">
        <v>144</v>
      </c>
      <c r="W767" s="3" t="s">
        <v>146</v>
      </c>
      <c r="X767" s="3" t="str">
        <f>+LEFT(Tabla1[[#This Row],[participant]],LEN(Tabla1[[#This Row],[participant]])-1)</f>
        <v>LMR11M</v>
      </c>
    </row>
    <row r="768" spans="1:24" x14ac:dyDescent="0.55000000000000004">
      <c r="A768" t="s">
        <v>95</v>
      </c>
      <c r="B768" t="s">
        <v>102</v>
      </c>
      <c r="C768" t="s">
        <v>15</v>
      </c>
      <c r="D768">
        <v>1.3</v>
      </c>
      <c r="E768">
        <v>0</v>
      </c>
      <c r="F768">
        <v>166</v>
      </c>
      <c r="G768">
        <v>166</v>
      </c>
      <c r="H768">
        <v>166</v>
      </c>
      <c r="I768" t="s">
        <v>15</v>
      </c>
      <c r="J768">
        <v>1</v>
      </c>
      <c r="L768" t="s">
        <v>96</v>
      </c>
      <c r="M768">
        <v>60.018062961364201</v>
      </c>
      <c r="N768" t="s">
        <v>97</v>
      </c>
      <c r="O768">
        <v>1</v>
      </c>
      <c r="P768" t="s">
        <v>98</v>
      </c>
      <c r="Q768" t="str">
        <f>+PROPER(IF(MID(Tabla1[[#This Row],[expName]],3,100)="Alegria","Alegría",MID(Tabla1[[#This Row],[expName]],3,100)))</f>
        <v>Enojo</v>
      </c>
      <c r="R768" s="3" t="str">
        <f>+IF(Tabla1[[#This Row],[correct_ans]]="None","Frecuente","Infrecuente")</f>
        <v>Frecuente</v>
      </c>
      <c r="S768" s="3">
        <f>+Tabla1[[#This Row],[Respuesta.corr]]*100</f>
        <v>100</v>
      </c>
      <c r="T768" s="3" t="str">
        <f>+IF(OR(Tabla1[[#This Row],[frecuente/infrecuente]]="Frecuente",Tabla1[[#This Row],[Respuesta.rt]]=""),"",Tabla1[[#This Row],[Respuesta.rt]])</f>
        <v/>
      </c>
      <c r="U768" s="3">
        <f>1-Tabla1[[#This Row],[Respuesta.corr]]</f>
        <v>0</v>
      </c>
      <c r="V768" s="3" t="s">
        <v>144</v>
      </c>
      <c r="W768" s="3" t="s">
        <v>146</v>
      </c>
      <c r="X768" s="3" t="str">
        <f>+LEFT(Tabla1[[#This Row],[participant]],LEN(Tabla1[[#This Row],[participant]])-1)</f>
        <v>LMR11M</v>
      </c>
    </row>
    <row r="769" spans="1:24" x14ac:dyDescent="0.55000000000000004">
      <c r="A769" t="s">
        <v>100</v>
      </c>
      <c r="B769" t="s">
        <v>119</v>
      </c>
      <c r="C769" t="s">
        <v>21</v>
      </c>
      <c r="D769">
        <v>0.8</v>
      </c>
      <c r="E769">
        <v>0</v>
      </c>
      <c r="F769">
        <v>167</v>
      </c>
      <c r="G769">
        <v>167</v>
      </c>
      <c r="H769">
        <v>167</v>
      </c>
      <c r="I769" t="s">
        <v>21</v>
      </c>
      <c r="J769">
        <v>1</v>
      </c>
      <c r="K769">
        <v>0.48969972040499998</v>
      </c>
      <c r="L769" t="s">
        <v>96</v>
      </c>
      <c r="M769">
        <v>60.018062961364201</v>
      </c>
      <c r="N769" t="s">
        <v>97</v>
      </c>
      <c r="O769">
        <v>1</v>
      </c>
      <c r="P769" t="s">
        <v>98</v>
      </c>
      <c r="Q769" t="str">
        <f>+PROPER(IF(MID(Tabla1[[#This Row],[expName]],3,100)="Alegria","Alegría",MID(Tabla1[[#This Row],[expName]],3,100)))</f>
        <v>Enojo</v>
      </c>
      <c r="R769" s="3" t="str">
        <f>+IF(Tabla1[[#This Row],[correct_ans]]="None","Frecuente","Infrecuente")</f>
        <v>Infrecuente</v>
      </c>
      <c r="S769" s="3">
        <f>+Tabla1[[#This Row],[Respuesta.corr]]*100</f>
        <v>100</v>
      </c>
      <c r="T769" s="3">
        <f>+IF(OR(Tabla1[[#This Row],[frecuente/infrecuente]]="Frecuente",Tabla1[[#This Row],[Respuesta.rt]]=""),"",Tabla1[[#This Row],[Respuesta.rt]])</f>
        <v>0.48969972040499998</v>
      </c>
      <c r="U769" s="3">
        <f>1-Tabla1[[#This Row],[Respuesta.corr]]</f>
        <v>0</v>
      </c>
      <c r="V769" s="3" t="s">
        <v>144</v>
      </c>
      <c r="W769" s="3" t="s">
        <v>146</v>
      </c>
      <c r="X769" s="3" t="str">
        <f>+LEFT(Tabla1[[#This Row],[participant]],LEN(Tabla1[[#This Row],[participant]])-1)</f>
        <v>LMR11M</v>
      </c>
    </row>
    <row r="770" spans="1:24" x14ac:dyDescent="0.55000000000000004">
      <c r="A770" t="s">
        <v>95</v>
      </c>
      <c r="B770" t="s">
        <v>111</v>
      </c>
      <c r="C770" t="s">
        <v>15</v>
      </c>
      <c r="D770">
        <v>1.3</v>
      </c>
      <c r="E770">
        <v>0</v>
      </c>
      <c r="F770">
        <v>168</v>
      </c>
      <c r="G770">
        <v>168</v>
      </c>
      <c r="H770">
        <v>168</v>
      </c>
      <c r="I770" t="s">
        <v>15</v>
      </c>
      <c r="J770">
        <v>1</v>
      </c>
      <c r="L770" t="s">
        <v>96</v>
      </c>
      <c r="M770">
        <v>60.018062961364201</v>
      </c>
      <c r="N770" t="s">
        <v>97</v>
      </c>
      <c r="O770">
        <v>1</v>
      </c>
      <c r="P770" t="s">
        <v>98</v>
      </c>
      <c r="Q770" t="str">
        <f>+PROPER(IF(MID(Tabla1[[#This Row],[expName]],3,100)="Alegria","Alegría",MID(Tabla1[[#This Row],[expName]],3,100)))</f>
        <v>Enojo</v>
      </c>
      <c r="R770" s="3" t="str">
        <f>+IF(Tabla1[[#This Row],[correct_ans]]="None","Frecuente","Infrecuente")</f>
        <v>Frecuente</v>
      </c>
      <c r="S770" s="3">
        <f>+Tabla1[[#This Row],[Respuesta.corr]]*100</f>
        <v>100</v>
      </c>
      <c r="T770" s="3" t="str">
        <f>+IF(OR(Tabla1[[#This Row],[frecuente/infrecuente]]="Frecuente",Tabla1[[#This Row],[Respuesta.rt]]=""),"",Tabla1[[#This Row],[Respuesta.rt]])</f>
        <v/>
      </c>
      <c r="U770" s="3">
        <f>1-Tabla1[[#This Row],[Respuesta.corr]]</f>
        <v>0</v>
      </c>
      <c r="V770" s="3" t="s">
        <v>144</v>
      </c>
      <c r="W770" s="3" t="s">
        <v>146</v>
      </c>
      <c r="X770" s="3" t="str">
        <f>+LEFT(Tabla1[[#This Row],[participant]],LEN(Tabla1[[#This Row],[participant]])-1)</f>
        <v>LMR11M</v>
      </c>
    </row>
    <row r="771" spans="1:24" x14ac:dyDescent="0.55000000000000004">
      <c r="A771" t="s">
        <v>95</v>
      </c>
      <c r="B771" t="s">
        <v>108</v>
      </c>
      <c r="C771" t="s">
        <v>15</v>
      </c>
      <c r="D771">
        <v>1.3</v>
      </c>
      <c r="E771">
        <v>0</v>
      </c>
      <c r="F771">
        <v>169</v>
      </c>
      <c r="G771">
        <v>169</v>
      </c>
      <c r="H771">
        <v>169</v>
      </c>
      <c r="I771" t="s">
        <v>15</v>
      </c>
      <c r="J771">
        <v>1</v>
      </c>
      <c r="L771" t="s">
        <v>96</v>
      </c>
      <c r="M771">
        <v>60.018062961364201</v>
      </c>
      <c r="N771" t="s">
        <v>97</v>
      </c>
      <c r="O771">
        <v>1</v>
      </c>
      <c r="P771" t="s">
        <v>98</v>
      </c>
      <c r="Q771" t="str">
        <f>+PROPER(IF(MID(Tabla1[[#This Row],[expName]],3,100)="Alegria","Alegría",MID(Tabla1[[#This Row],[expName]],3,100)))</f>
        <v>Enojo</v>
      </c>
      <c r="R771" s="3" t="str">
        <f>+IF(Tabla1[[#This Row],[correct_ans]]="None","Frecuente","Infrecuente")</f>
        <v>Frecuente</v>
      </c>
      <c r="S771" s="3">
        <f>+Tabla1[[#This Row],[Respuesta.corr]]*100</f>
        <v>100</v>
      </c>
      <c r="T771" s="3" t="str">
        <f>+IF(OR(Tabla1[[#This Row],[frecuente/infrecuente]]="Frecuente",Tabla1[[#This Row],[Respuesta.rt]]=""),"",Tabla1[[#This Row],[Respuesta.rt]])</f>
        <v/>
      </c>
      <c r="U771" s="3">
        <f>1-Tabla1[[#This Row],[Respuesta.corr]]</f>
        <v>0</v>
      </c>
      <c r="V771" s="3" t="s">
        <v>144</v>
      </c>
      <c r="W771" s="3" t="s">
        <v>146</v>
      </c>
      <c r="X771" s="3" t="str">
        <f>+LEFT(Tabla1[[#This Row],[participant]],LEN(Tabla1[[#This Row],[participant]])-1)</f>
        <v>LMR11M</v>
      </c>
    </row>
    <row r="772" spans="1:24" x14ac:dyDescent="0.55000000000000004">
      <c r="A772" t="s">
        <v>100</v>
      </c>
      <c r="B772" t="s">
        <v>112</v>
      </c>
      <c r="C772" t="s">
        <v>21</v>
      </c>
      <c r="D772">
        <v>0.8</v>
      </c>
      <c r="E772">
        <v>0</v>
      </c>
      <c r="F772">
        <v>170</v>
      </c>
      <c r="G772">
        <v>170</v>
      </c>
      <c r="H772">
        <v>170</v>
      </c>
      <c r="I772" t="s">
        <v>21</v>
      </c>
      <c r="J772">
        <v>1</v>
      </c>
      <c r="K772">
        <v>0.44554828805800001</v>
      </c>
      <c r="L772" t="s">
        <v>96</v>
      </c>
      <c r="M772">
        <v>60.018062961364201</v>
      </c>
      <c r="N772" t="s">
        <v>97</v>
      </c>
      <c r="O772">
        <v>1</v>
      </c>
      <c r="P772" t="s">
        <v>98</v>
      </c>
      <c r="Q772" t="str">
        <f>+PROPER(IF(MID(Tabla1[[#This Row],[expName]],3,100)="Alegria","Alegría",MID(Tabla1[[#This Row],[expName]],3,100)))</f>
        <v>Enojo</v>
      </c>
      <c r="R772" s="3" t="str">
        <f>+IF(Tabla1[[#This Row],[correct_ans]]="None","Frecuente","Infrecuente")</f>
        <v>Infrecuente</v>
      </c>
      <c r="S772" s="3">
        <f>+Tabla1[[#This Row],[Respuesta.corr]]*100</f>
        <v>100</v>
      </c>
      <c r="T772" s="3">
        <f>+IF(OR(Tabla1[[#This Row],[frecuente/infrecuente]]="Frecuente",Tabla1[[#This Row],[Respuesta.rt]]=""),"",Tabla1[[#This Row],[Respuesta.rt]])</f>
        <v>0.44554828805800001</v>
      </c>
      <c r="U772" s="3">
        <f>1-Tabla1[[#This Row],[Respuesta.corr]]</f>
        <v>0</v>
      </c>
      <c r="V772" s="3" t="s">
        <v>144</v>
      </c>
      <c r="W772" s="3" t="s">
        <v>146</v>
      </c>
      <c r="X772" s="3" t="str">
        <f>+LEFT(Tabla1[[#This Row],[participant]],LEN(Tabla1[[#This Row],[participant]])-1)</f>
        <v>LMR11M</v>
      </c>
    </row>
    <row r="773" spans="1:24" x14ac:dyDescent="0.55000000000000004">
      <c r="A773" t="s">
        <v>95</v>
      </c>
      <c r="B773" t="s">
        <v>99</v>
      </c>
      <c r="C773" t="s">
        <v>15</v>
      </c>
      <c r="D773">
        <v>1.3</v>
      </c>
      <c r="E773">
        <v>0</v>
      </c>
      <c r="F773">
        <v>171</v>
      </c>
      <c r="G773">
        <v>171</v>
      </c>
      <c r="H773">
        <v>171</v>
      </c>
      <c r="I773" t="s">
        <v>15</v>
      </c>
      <c r="J773">
        <v>1</v>
      </c>
      <c r="L773" t="s">
        <v>96</v>
      </c>
      <c r="M773">
        <v>60.018062961364201</v>
      </c>
      <c r="N773" t="s">
        <v>97</v>
      </c>
      <c r="O773">
        <v>1</v>
      </c>
      <c r="P773" t="s">
        <v>98</v>
      </c>
      <c r="Q773" t="str">
        <f>+PROPER(IF(MID(Tabla1[[#This Row],[expName]],3,100)="Alegria","Alegría",MID(Tabla1[[#This Row],[expName]],3,100)))</f>
        <v>Enojo</v>
      </c>
      <c r="R773" s="3" t="str">
        <f>+IF(Tabla1[[#This Row],[correct_ans]]="None","Frecuente","Infrecuente")</f>
        <v>Frecuente</v>
      </c>
      <c r="S773" s="3">
        <f>+Tabla1[[#This Row],[Respuesta.corr]]*100</f>
        <v>100</v>
      </c>
      <c r="T773" s="3" t="str">
        <f>+IF(OR(Tabla1[[#This Row],[frecuente/infrecuente]]="Frecuente",Tabla1[[#This Row],[Respuesta.rt]]=""),"",Tabla1[[#This Row],[Respuesta.rt]])</f>
        <v/>
      </c>
      <c r="U773" s="3">
        <f>1-Tabla1[[#This Row],[Respuesta.corr]]</f>
        <v>0</v>
      </c>
      <c r="V773" s="3" t="s">
        <v>144</v>
      </c>
      <c r="W773" s="3" t="s">
        <v>146</v>
      </c>
      <c r="X773" s="3" t="str">
        <f>+LEFT(Tabla1[[#This Row],[participant]],LEN(Tabla1[[#This Row],[participant]])-1)</f>
        <v>LMR11M</v>
      </c>
    </row>
    <row r="774" spans="1:24" x14ac:dyDescent="0.55000000000000004">
      <c r="A774" t="s">
        <v>95</v>
      </c>
      <c r="B774" t="s">
        <v>31</v>
      </c>
      <c r="C774" t="s">
        <v>15</v>
      </c>
      <c r="D774">
        <v>0.8</v>
      </c>
      <c r="E774">
        <v>0</v>
      </c>
      <c r="F774">
        <v>172</v>
      </c>
      <c r="G774">
        <v>172</v>
      </c>
      <c r="H774">
        <v>172</v>
      </c>
      <c r="I774" t="s">
        <v>15</v>
      </c>
      <c r="J774">
        <v>1</v>
      </c>
      <c r="L774" t="s">
        <v>96</v>
      </c>
      <c r="M774">
        <v>60.018062961364201</v>
      </c>
      <c r="N774" t="s">
        <v>97</v>
      </c>
      <c r="O774">
        <v>1</v>
      </c>
      <c r="P774" t="s">
        <v>98</v>
      </c>
      <c r="Q774" t="str">
        <f>+PROPER(IF(MID(Tabla1[[#This Row],[expName]],3,100)="Alegria","Alegría",MID(Tabla1[[#This Row],[expName]],3,100)))</f>
        <v>Enojo</v>
      </c>
      <c r="R774" s="3" t="str">
        <f>+IF(Tabla1[[#This Row],[correct_ans]]="None","Frecuente","Infrecuente")</f>
        <v>Frecuente</v>
      </c>
      <c r="S774" s="3">
        <f>+Tabla1[[#This Row],[Respuesta.corr]]*100</f>
        <v>100</v>
      </c>
      <c r="T774" s="3" t="str">
        <f>+IF(OR(Tabla1[[#This Row],[frecuente/infrecuente]]="Frecuente",Tabla1[[#This Row],[Respuesta.rt]]=""),"",Tabla1[[#This Row],[Respuesta.rt]])</f>
        <v/>
      </c>
      <c r="U774" s="3">
        <f>1-Tabla1[[#This Row],[Respuesta.corr]]</f>
        <v>0</v>
      </c>
      <c r="V774" s="3" t="s">
        <v>144</v>
      </c>
      <c r="W774" s="3" t="s">
        <v>146</v>
      </c>
      <c r="X774" s="3" t="str">
        <f>+LEFT(Tabla1[[#This Row],[participant]],LEN(Tabla1[[#This Row],[participant]])-1)</f>
        <v>LMR11M</v>
      </c>
    </row>
    <row r="775" spans="1:24" x14ac:dyDescent="0.55000000000000004">
      <c r="A775" t="s">
        <v>100</v>
      </c>
      <c r="B775" t="s">
        <v>112</v>
      </c>
      <c r="C775" t="s">
        <v>21</v>
      </c>
      <c r="D775">
        <v>0.8</v>
      </c>
      <c r="E775">
        <v>0</v>
      </c>
      <c r="F775">
        <v>173</v>
      </c>
      <c r="G775">
        <v>173</v>
      </c>
      <c r="H775">
        <v>173</v>
      </c>
      <c r="I775" t="s">
        <v>21</v>
      </c>
      <c r="J775">
        <v>1</v>
      </c>
      <c r="K775">
        <v>0.70725891506299998</v>
      </c>
      <c r="L775" t="s">
        <v>96</v>
      </c>
      <c r="M775">
        <v>60.018062961364201</v>
      </c>
      <c r="N775" t="s">
        <v>97</v>
      </c>
      <c r="O775">
        <v>1</v>
      </c>
      <c r="P775" t="s">
        <v>98</v>
      </c>
      <c r="Q775" t="str">
        <f>+PROPER(IF(MID(Tabla1[[#This Row],[expName]],3,100)="Alegria","Alegría",MID(Tabla1[[#This Row],[expName]],3,100)))</f>
        <v>Enojo</v>
      </c>
      <c r="R775" s="3" t="str">
        <f>+IF(Tabla1[[#This Row],[correct_ans]]="None","Frecuente","Infrecuente")</f>
        <v>Infrecuente</v>
      </c>
      <c r="S775" s="3">
        <f>+Tabla1[[#This Row],[Respuesta.corr]]*100</f>
        <v>100</v>
      </c>
      <c r="T775" s="3">
        <f>+IF(OR(Tabla1[[#This Row],[frecuente/infrecuente]]="Frecuente",Tabla1[[#This Row],[Respuesta.rt]]=""),"",Tabla1[[#This Row],[Respuesta.rt]])</f>
        <v>0.70725891506299998</v>
      </c>
      <c r="U775" s="3">
        <f>1-Tabla1[[#This Row],[Respuesta.corr]]</f>
        <v>0</v>
      </c>
      <c r="V775" s="3" t="s">
        <v>144</v>
      </c>
      <c r="W775" s="3" t="s">
        <v>146</v>
      </c>
      <c r="X775" s="3" t="str">
        <f>+LEFT(Tabla1[[#This Row],[participant]],LEN(Tabla1[[#This Row],[participant]])-1)</f>
        <v>LMR11M</v>
      </c>
    </row>
    <row r="776" spans="1:24" x14ac:dyDescent="0.55000000000000004">
      <c r="A776" t="s">
        <v>95</v>
      </c>
      <c r="B776" t="s">
        <v>105</v>
      </c>
      <c r="C776" t="s">
        <v>15</v>
      </c>
      <c r="D776">
        <v>1.3</v>
      </c>
      <c r="E776">
        <v>0</v>
      </c>
      <c r="F776">
        <v>174</v>
      </c>
      <c r="G776">
        <v>174</v>
      </c>
      <c r="H776">
        <v>174</v>
      </c>
      <c r="I776" t="s">
        <v>15</v>
      </c>
      <c r="J776">
        <v>1</v>
      </c>
      <c r="L776" t="s">
        <v>96</v>
      </c>
      <c r="M776">
        <v>60.018062961364201</v>
      </c>
      <c r="N776" t="s">
        <v>97</v>
      </c>
      <c r="O776">
        <v>1</v>
      </c>
      <c r="P776" t="s">
        <v>98</v>
      </c>
      <c r="Q776" t="str">
        <f>+PROPER(IF(MID(Tabla1[[#This Row],[expName]],3,100)="Alegria","Alegría",MID(Tabla1[[#This Row],[expName]],3,100)))</f>
        <v>Enojo</v>
      </c>
      <c r="R776" s="3" t="str">
        <f>+IF(Tabla1[[#This Row],[correct_ans]]="None","Frecuente","Infrecuente")</f>
        <v>Frecuente</v>
      </c>
      <c r="S776" s="3">
        <f>+Tabla1[[#This Row],[Respuesta.corr]]*100</f>
        <v>100</v>
      </c>
      <c r="T776" s="3" t="str">
        <f>+IF(OR(Tabla1[[#This Row],[frecuente/infrecuente]]="Frecuente",Tabla1[[#This Row],[Respuesta.rt]]=""),"",Tabla1[[#This Row],[Respuesta.rt]])</f>
        <v/>
      </c>
      <c r="U776" s="3">
        <f>1-Tabla1[[#This Row],[Respuesta.corr]]</f>
        <v>0</v>
      </c>
      <c r="V776" s="3" t="s">
        <v>144</v>
      </c>
      <c r="W776" s="3" t="s">
        <v>146</v>
      </c>
      <c r="X776" s="3" t="str">
        <f>+LEFT(Tabla1[[#This Row],[participant]],LEN(Tabla1[[#This Row],[participant]])-1)</f>
        <v>LMR11M</v>
      </c>
    </row>
    <row r="777" spans="1:24" x14ac:dyDescent="0.55000000000000004">
      <c r="A777" t="s">
        <v>100</v>
      </c>
      <c r="B777" t="s">
        <v>121</v>
      </c>
      <c r="C777" t="s">
        <v>21</v>
      </c>
      <c r="D777">
        <v>0.8</v>
      </c>
      <c r="E777">
        <v>0</v>
      </c>
      <c r="F777">
        <v>175</v>
      </c>
      <c r="G777">
        <v>175</v>
      </c>
      <c r="H777">
        <v>175</v>
      </c>
      <c r="I777" t="s">
        <v>21</v>
      </c>
      <c r="J777">
        <v>1</v>
      </c>
      <c r="K777">
        <v>0.62261489126799996</v>
      </c>
      <c r="L777" t="s">
        <v>96</v>
      </c>
      <c r="M777">
        <v>60.018062961364201</v>
      </c>
      <c r="N777" t="s">
        <v>97</v>
      </c>
      <c r="O777">
        <v>1</v>
      </c>
      <c r="P777" t="s">
        <v>98</v>
      </c>
      <c r="Q777" t="str">
        <f>+PROPER(IF(MID(Tabla1[[#This Row],[expName]],3,100)="Alegria","Alegría",MID(Tabla1[[#This Row],[expName]],3,100)))</f>
        <v>Enojo</v>
      </c>
      <c r="R777" s="3" t="str">
        <f>+IF(Tabla1[[#This Row],[correct_ans]]="None","Frecuente","Infrecuente")</f>
        <v>Infrecuente</v>
      </c>
      <c r="S777" s="3">
        <f>+Tabla1[[#This Row],[Respuesta.corr]]*100</f>
        <v>100</v>
      </c>
      <c r="T777" s="3">
        <f>+IF(OR(Tabla1[[#This Row],[frecuente/infrecuente]]="Frecuente",Tabla1[[#This Row],[Respuesta.rt]]=""),"",Tabla1[[#This Row],[Respuesta.rt]])</f>
        <v>0.62261489126799996</v>
      </c>
      <c r="U777" s="3">
        <f>1-Tabla1[[#This Row],[Respuesta.corr]]</f>
        <v>0</v>
      </c>
      <c r="V777" s="3" t="s">
        <v>144</v>
      </c>
      <c r="W777" s="3" t="s">
        <v>146</v>
      </c>
      <c r="X777" s="3" t="str">
        <f>+LEFT(Tabla1[[#This Row],[participant]],LEN(Tabla1[[#This Row],[participant]])-1)</f>
        <v>LMR11M</v>
      </c>
    </row>
    <row r="778" spans="1:24" x14ac:dyDescent="0.55000000000000004">
      <c r="A778" t="s">
        <v>95</v>
      </c>
      <c r="B778" t="s">
        <v>22</v>
      </c>
      <c r="C778" t="s">
        <v>15</v>
      </c>
      <c r="D778">
        <v>0.8</v>
      </c>
      <c r="E778">
        <v>0</v>
      </c>
      <c r="F778">
        <v>176</v>
      </c>
      <c r="G778">
        <v>176</v>
      </c>
      <c r="H778">
        <v>176</v>
      </c>
      <c r="I778" t="s">
        <v>15</v>
      </c>
      <c r="J778">
        <v>1</v>
      </c>
      <c r="L778" t="s">
        <v>96</v>
      </c>
      <c r="M778">
        <v>60.018062961364201</v>
      </c>
      <c r="N778" t="s">
        <v>97</v>
      </c>
      <c r="O778">
        <v>1</v>
      </c>
      <c r="P778" t="s">
        <v>98</v>
      </c>
      <c r="Q778" t="str">
        <f>+PROPER(IF(MID(Tabla1[[#This Row],[expName]],3,100)="Alegria","Alegría",MID(Tabla1[[#This Row],[expName]],3,100)))</f>
        <v>Enojo</v>
      </c>
      <c r="R778" s="3" t="str">
        <f>+IF(Tabla1[[#This Row],[correct_ans]]="None","Frecuente","Infrecuente")</f>
        <v>Frecuente</v>
      </c>
      <c r="S778" s="3">
        <f>+Tabla1[[#This Row],[Respuesta.corr]]*100</f>
        <v>100</v>
      </c>
      <c r="T778" s="3" t="str">
        <f>+IF(OR(Tabla1[[#This Row],[frecuente/infrecuente]]="Frecuente",Tabla1[[#This Row],[Respuesta.rt]]=""),"",Tabla1[[#This Row],[Respuesta.rt]])</f>
        <v/>
      </c>
      <c r="U778" s="3">
        <f>1-Tabla1[[#This Row],[Respuesta.corr]]</f>
        <v>0</v>
      </c>
      <c r="V778" s="3" t="s">
        <v>144</v>
      </c>
      <c r="W778" s="3" t="s">
        <v>146</v>
      </c>
      <c r="X778" s="3" t="str">
        <f>+LEFT(Tabla1[[#This Row],[participant]],LEN(Tabla1[[#This Row],[participant]])-1)</f>
        <v>LMR11M</v>
      </c>
    </row>
    <row r="779" spans="1:24" x14ac:dyDescent="0.55000000000000004">
      <c r="A779" t="s">
        <v>95</v>
      </c>
      <c r="B779" t="s">
        <v>35</v>
      </c>
      <c r="C779" t="s">
        <v>15</v>
      </c>
      <c r="D779">
        <v>1.3</v>
      </c>
      <c r="E779">
        <v>0</v>
      </c>
      <c r="F779">
        <v>177</v>
      </c>
      <c r="G779">
        <v>177</v>
      </c>
      <c r="H779">
        <v>177</v>
      </c>
      <c r="I779" t="s">
        <v>15</v>
      </c>
      <c r="J779">
        <v>1</v>
      </c>
      <c r="L779" t="s">
        <v>96</v>
      </c>
      <c r="M779">
        <v>60.018062961364201</v>
      </c>
      <c r="N779" t="s">
        <v>97</v>
      </c>
      <c r="O779">
        <v>1</v>
      </c>
      <c r="P779" t="s">
        <v>98</v>
      </c>
      <c r="Q779" t="str">
        <f>+PROPER(IF(MID(Tabla1[[#This Row],[expName]],3,100)="Alegria","Alegría",MID(Tabla1[[#This Row],[expName]],3,100)))</f>
        <v>Enojo</v>
      </c>
      <c r="R779" s="3" t="str">
        <f>+IF(Tabla1[[#This Row],[correct_ans]]="None","Frecuente","Infrecuente")</f>
        <v>Frecuente</v>
      </c>
      <c r="S779" s="3">
        <f>+Tabla1[[#This Row],[Respuesta.corr]]*100</f>
        <v>100</v>
      </c>
      <c r="T779" s="3" t="str">
        <f>+IF(OR(Tabla1[[#This Row],[frecuente/infrecuente]]="Frecuente",Tabla1[[#This Row],[Respuesta.rt]]=""),"",Tabla1[[#This Row],[Respuesta.rt]])</f>
        <v/>
      </c>
      <c r="U779" s="3">
        <f>1-Tabla1[[#This Row],[Respuesta.corr]]</f>
        <v>0</v>
      </c>
      <c r="V779" s="3" t="s">
        <v>144</v>
      </c>
      <c r="W779" s="3" t="s">
        <v>146</v>
      </c>
      <c r="X779" s="3" t="str">
        <f>+LEFT(Tabla1[[#This Row],[participant]],LEN(Tabla1[[#This Row],[participant]])-1)</f>
        <v>LMR11M</v>
      </c>
    </row>
    <row r="780" spans="1:24" x14ac:dyDescent="0.55000000000000004">
      <c r="A780" t="s">
        <v>95</v>
      </c>
      <c r="B780" t="s">
        <v>102</v>
      </c>
      <c r="C780" t="s">
        <v>15</v>
      </c>
      <c r="D780">
        <v>0.8</v>
      </c>
      <c r="E780">
        <v>0</v>
      </c>
      <c r="F780">
        <v>178</v>
      </c>
      <c r="G780">
        <v>178</v>
      </c>
      <c r="H780">
        <v>178</v>
      </c>
      <c r="I780" t="s">
        <v>15</v>
      </c>
      <c r="J780">
        <v>1</v>
      </c>
      <c r="L780" t="s">
        <v>96</v>
      </c>
      <c r="M780">
        <v>60.018062961364201</v>
      </c>
      <c r="N780" t="s">
        <v>97</v>
      </c>
      <c r="O780">
        <v>1</v>
      </c>
      <c r="P780" t="s">
        <v>98</v>
      </c>
      <c r="Q780" t="str">
        <f>+PROPER(IF(MID(Tabla1[[#This Row],[expName]],3,100)="Alegria","Alegría",MID(Tabla1[[#This Row],[expName]],3,100)))</f>
        <v>Enojo</v>
      </c>
      <c r="R780" s="3" t="str">
        <f>+IF(Tabla1[[#This Row],[correct_ans]]="None","Frecuente","Infrecuente")</f>
        <v>Frecuente</v>
      </c>
      <c r="S780" s="3">
        <f>+Tabla1[[#This Row],[Respuesta.corr]]*100</f>
        <v>100</v>
      </c>
      <c r="T780" s="3" t="str">
        <f>+IF(OR(Tabla1[[#This Row],[frecuente/infrecuente]]="Frecuente",Tabla1[[#This Row],[Respuesta.rt]]=""),"",Tabla1[[#This Row],[Respuesta.rt]])</f>
        <v/>
      </c>
      <c r="U780" s="3">
        <f>1-Tabla1[[#This Row],[Respuesta.corr]]</f>
        <v>0</v>
      </c>
      <c r="V780" s="3" t="s">
        <v>144</v>
      </c>
      <c r="W780" s="3" t="s">
        <v>146</v>
      </c>
      <c r="X780" s="3" t="str">
        <f>+LEFT(Tabla1[[#This Row],[participant]],LEN(Tabla1[[#This Row],[participant]])-1)</f>
        <v>LMR11M</v>
      </c>
    </row>
    <row r="781" spans="1:24" x14ac:dyDescent="0.55000000000000004">
      <c r="A781" t="s">
        <v>100</v>
      </c>
      <c r="B781" t="s">
        <v>104</v>
      </c>
      <c r="C781" t="s">
        <v>21</v>
      </c>
      <c r="D781">
        <v>0.8</v>
      </c>
      <c r="E781">
        <v>0</v>
      </c>
      <c r="F781">
        <v>179</v>
      </c>
      <c r="G781">
        <v>179</v>
      </c>
      <c r="H781">
        <v>179</v>
      </c>
      <c r="I781" t="s">
        <v>21</v>
      </c>
      <c r="J781">
        <v>1</v>
      </c>
      <c r="K781">
        <v>0.49699820065900002</v>
      </c>
      <c r="L781" t="s">
        <v>96</v>
      </c>
      <c r="M781">
        <v>60.018062961364201</v>
      </c>
      <c r="N781" t="s">
        <v>97</v>
      </c>
      <c r="O781">
        <v>1</v>
      </c>
      <c r="P781" t="s">
        <v>98</v>
      </c>
      <c r="Q781" t="str">
        <f>+PROPER(IF(MID(Tabla1[[#This Row],[expName]],3,100)="Alegria","Alegría",MID(Tabla1[[#This Row],[expName]],3,100)))</f>
        <v>Enojo</v>
      </c>
      <c r="R781" s="3" t="str">
        <f>+IF(Tabla1[[#This Row],[correct_ans]]="None","Frecuente","Infrecuente")</f>
        <v>Infrecuente</v>
      </c>
      <c r="S781" s="3">
        <f>+Tabla1[[#This Row],[Respuesta.corr]]*100</f>
        <v>100</v>
      </c>
      <c r="T781" s="3">
        <f>+IF(OR(Tabla1[[#This Row],[frecuente/infrecuente]]="Frecuente",Tabla1[[#This Row],[Respuesta.rt]]=""),"",Tabla1[[#This Row],[Respuesta.rt]])</f>
        <v>0.49699820065900002</v>
      </c>
      <c r="U781" s="3">
        <f>1-Tabla1[[#This Row],[Respuesta.corr]]</f>
        <v>0</v>
      </c>
      <c r="V781" s="3" t="s">
        <v>144</v>
      </c>
      <c r="W781" s="3" t="s">
        <v>146</v>
      </c>
      <c r="X781" s="3" t="str">
        <f>+LEFT(Tabla1[[#This Row],[participant]],LEN(Tabla1[[#This Row],[participant]])-1)</f>
        <v>LMR11M</v>
      </c>
    </row>
    <row r="782" spans="1:24" x14ac:dyDescent="0.55000000000000004">
      <c r="A782" t="s">
        <v>95</v>
      </c>
      <c r="B782" t="s">
        <v>34</v>
      </c>
      <c r="C782" t="s">
        <v>15</v>
      </c>
      <c r="D782">
        <v>1.3</v>
      </c>
      <c r="E782">
        <v>0</v>
      </c>
      <c r="F782">
        <v>180</v>
      </c>
      <c r="G782">
        <v>180</v>
      </c>
      <c r="H782">
        <v>180</v>
      </c>
      <c r="I782" t="s">
        <v>15</v>
      </c>
      <c r="J782">
        <v>1</v>
      </c>
      <c r="L782" t="s">
        <v>96</v>
      </c>
      <c r="M782">
        <v>60.018062961364201</v>
      </c>
      <c r="N782" t="s">
        <v>97</v>
      </c>
      <c r="O782">
        <v>1</v>
      </c>
      <c r="P782" t="s">
        <v>98</v>
      </c>
      <c r="Q782" t="str">
        <f>+PROPER(IF(MID(Tabla1[[#This Row],[expName]],3,100)="Alegria","Alegría",MID(Tabla1[[#This Row],[expName]],3,100)))</f>
        <v>Enojo</v>
      </c>
      <c r="R782" s="3" t="str">
        <f>+IF(Tabla1[[#This Row],[correct_ans]]="None","Frecuente","Infrecuente")</f>
        <v>Frecuente</v>
      </c>
      <c r="S782" s="3">
        <f>+Tabla1[[#This Row],[Respuesta.corr]]*100</f>
        <v>100</v>
      </c>
      <c r="T782" s="3" t="str">
        <f>+IF(OR(Tabla1[[#This Row],[frecuente/infrecuente]]="Frecuente",Tabla1[[#This Row],[Respuesta.rt]]=""),"",Tabla1[[#This Row],[Respuesta.rt]])</f>
        <v/>
      </c>
      <c r="U782" s="3">
        <f>1-Tabla1[[#This Row],[Respuesta.corr]]</f>
        <v>0</v>
      </c>
      <c r="V782" s="3" t="s">
        <v>144</v>
      </c>
      <c r="W782" s="3" t="s">
        <v>146</v>
      </c>
      <c r="X782" s="3" t="str">
        <f>+LEFT(Tabla1[[#This Row],[participant]],LEN(Tabla1[[#This Row],[participant]])-1)</f>
        <v>LMR11M</v>
      </c>
    </row>
    <row r="783" spans="1:24" x14ac:dyDescent="0.55000000000000004">
      <c r="A783" t="s">
        <v>100</v>
      </c>
      <c r="B783" t="s">
        <v>104</v>
      </c>
      <c r="C783" t="s">
        <v>21</v>
      </c>
      <c r="D783">
        <v>1.3</v>
      </c>
      <c r="E783">
        <v>0</v>
      </c>
      <c r="F783">
        <v>181</v>
      </c>
      <c r="G783">
        <v>181</v>
      </c>
      <c r="H783">
        <v>181</v>
      </c>
      <c r="I783" t="s">
        <v>21</v>
      </c>
      <c r="J783">
        <v>1</v>
      </c>
      <c r="K783">
        <v>0.65929501643400001</v>
      </c>
      <c r="L783" t="s">
        <v>96</v>
      </c>
      <c r="M783">
        <v>60.018062961364201</v>
      </c>
      <c r="N783" t="s">
        <v>97</v>
      </c>
      <c r="O783">
        <v>1</v>
      </c>
      <c r="P783" t="s">
        <v>98</v>
      </c>
      <c r="Q783" t="str">
        <f>+PROPER(IF(MID(Tabla1[[#This Row],[expName]],3,100)="Alegria","Alegría",MID(Tabla1[[#This Row],[expName]],3,100)))</f>
        <v>Enojo</v>
      </c>
      <c r="R783" s="3" t="str">
        <f>+IF(Tabla1[[#This Row],[correct_ans]]="None","Frecuente","Infrecuente")</f>
        <v>Infrecuente</v>
      </c>
      <c r="S783" s="3">
        <f>+Tabla1[[#This Row],[Respuesta.corr]]*100</f>
        <v>100</v>
      </c>
      <c r="T783" s="3">
        <f>+IF(OR(Tabla1[[#This Row],[frecuente/infrecuente]]="Frecuente",Tabla1[[#This Row],[Respuesta.rt]]=""),"",Tabla1[[#This Row],[Respuesta.rt]])</f>
        <v>0.65929501643400001</v>
      </c>
      <c r="U783" s="3">
        <f>1-Tabla1[[#This Row],[Respuesta.corr]]</f>
        <v>0</v>
      </c>
      <c r="V783" s="3" t="s">
        <v>144</v>
      </c>
      <c r="W783" s="3" t="s">
        <v>146</v>
      </c>
      <c r="X783" s="3" t="str">
        <f>+LEFT(Tabla1[[#This Row],[participant]],LEN(Tabla1[[#This Row],[participant]])-1)</f>
        <v>LMR11M</v>
      </c>
    </row>
    <row r="784" spans="1:24" x14ac:dyDescent="0.55000000000000004">
      <c r="A784" t="s">
        <v>95</v>
      </c>
      <c r="B784" t="s">
        <v>29</v>
      </c>
      <c r="C784" t="s">
        <v>15</v>
      </c>
      <c r="D784">
        <v>1.3</v>
      </c>
      <c r="E784">
        <v>0</v>
      </c>
      <c r="F784">
        <v>182</v>
      </c>
      <c r="G784">
        <v>182</v>
      </c>
      <c r="H784">
        <v>182</v>
      </c>
      <c r="I784" t="s">
        <v>15</v>
      </c>
      <c r="J784">
        <v>1</v>
      </c>
      <c r="L784" t="s">
        <v>96</v>
      </c>
      <c r="M784">
        <v>60.018062961364201</v>
      </c>
      <c r="N784" t="s">
        <v>97</v>
      </c>
      <c r="O784">
        <v>1</v>
      </c>
      <c r="P784" t="s">
        <v>98</v>
      </c>
      <c r="Q784" t="str">
        <f>+PROPER(IF(MID(Tabla1[[#This Row],[expName]],3,100)="Alegria","Alegría",MID(Tabla1[[#This Row],[expName]],3,100)))</f>
        <v>Enojo</v>
      </c>
      <c r="R784" s="3" t="str">
        <f>+IF(Tabla1[[#This Row],[correct_ans]]="None","Frecuente","Infrecuente")</f>
        <v>Frecuente</v>
      </c>
      <c r="S784" s="3">
        <f>+Tabla1[[#This Row],[Respuesta.corr]]*100</f>
        <v>100</v>
      </c>
      <c r="T784" s="3" t="str">
        <f>+IF(OR(Tabla1[[#This Row],[frecuente/infrecuente]]="Frecuente",Tabla1[[#This Row],[Respuesta.rt]]=""),"",Tabla1[[#This Row],[Respuesta.rt]])</f>
        <v/>
      </c>
      <c r="U784" s="3">
        <f>1-Tabla1[[#This Row],[Respuesta.corr]]</f>
        <v>0</v>
      </c>
      <c r="V784" s="3" t="s">
        <v>144</v>
      </c>
      <c r="W784" s="3" t="s">
        <v>146</v>
      </c>
      <c r="X784" s="3" t="str">
        <f>+LEFT(Tabla1[[#This Row],[participant]],LEN(Tabla1[[#This Row],[participant]])-1)</f>
        <v>LMR11M</v>
      </c>
    </row>
    <row r="785" spans="1:24" x14ac:dyDescent="0.55000000000000004">
      <c r="A785" t="s">
        <v>95</v>
      </c>
      <c r="B785" t="s">
        <v>102</v>
      </c>
      <c r="C785" t="s">
        <v>15</v>
      </c>
      <c r="D785">
        <v>1.3</v>
      </c>
      <c r="E785">
        <v>0</v>
      </c>
      <c r="F785">
        <v>183</v>
      </c>
      <c r="G785">
        <v>183</v>
      </c>
      <c r="H785">
        <v>183</v>
      </c>
      <c r="I785" t="s">
        <v>15</v>
      </c>
      <c r="J785">
        <v>1</v>
      </c>
      <c r="L785" t="s">
        <v>96</v>
      </c>
      <c r="M785">
        <v>60.018062961364201</v>
      </c>
      <c r="N785" t="s">
        <v>97</v>
      </c>
      <c r="O785">
        <v>1</v>
      </c>
      <c r="P785" t="s">
        <v>98</v>
      </c>
      <c r="Q785" t="str">
        <f>+PROPER(IF(MID(Tabla1[[#This Row],[expName]],3,100)="Alegria","Alegría",MID(Tabla1[[#This Row],[expName]],3,100)))</f>
        <v>Enojo</v>
      </c>
      <c r="R785" s="3" t="str">
        <f>+IF(Tabla1[[#This Row],[correct_ans]]="None","Frecuente","Infrecuente")</f>
        <v>Frecuente</v>
      </c>
      <c r="S785" s="3">
        <f>+Tabla1[[#This Row],[Respuesta.corr]]*100</f>
        <v>100</v>
      </c>
      <c r="T785" s="3" t="str">
        <f>+IF(OR(Tabla1[[#This Row],[frecuente/infrecuente]]="Frecuente",Tabla1[[#This Row],[Respuesta.rt]]=""),"",Tabla1[[#This Row],[Respuesta.rt]])</f>
        <v/>
      </c>
      <c r="U785" s="3">
        <f>1-Tabla1[[#This Row],[Respuesta.corr]]</f>
        <v>0</v>
      </c>
      <c r="V785" s="3" t="s">
        <v>144</v>
      </c>
      <c r="W785" s="3" t="s">
        <v>146</v>
      </c>
      <c r="X785" s="3" t="str">
        <f>+LEFT(Tabla1[[#This Row],[participant]],LEN(Tabla1[[#This Row],[participant]])-1)</f>
        <v>LMR11M</v>
      </c>
    </row>
    <row r="786" spans="1:24" x14ac:dyDescent="0.55000000000000004">
      <c r="A786" t="s">
        <v>95</v>
      </c>
      <c r="B786" t="s">
        <v>75</v>
      </c>
      <c r="C786" t="s">
        <v>15</v>
      </c>
      <c r="D786">
        <v>0.8</v>
      </c>
      <c r="E786">
        <v>0</v>
      </c>
      <c r="F786">
        <v>184</v>
      </c>
      <c r="G786">
        <v>184</v>
      </c>
      <c r="H786">
        <v>184</v>
      </c>
      <c r="I786" t="s">
        <v>15</v>
      </c>
      <c r="J786">
        <v>1</v>
      </c>
      <c r="L786" t="s">
        <v>96</v>
      </c>
      <c r="M786">
        <v>60.018062961364201</v>
      </c>
      <c r="N786" t="s">
        <v>97</v>
      </c>
      <c r="O786">
        <v>1</v>
      </c>
      <c r="P786" t="s">
        <v>98</v>
      </c>
      <c r="Q786" t="str">
        <f>+PROPER(IF(MID(Tabla1[[#This Row],[expName]],3,100)="Alegria","Alegría",MID(Tabla1[[#This Row],[expName]],3,100)))</f>
        <v>Enojo</v>
      </c>
      <c r="R786" s="3" t="str">
        <f>+IF(Tabla1[[#This Row],[correct_ans]]="None","Frecuente","Infrecuente")</f>
        <v>Frecuente</v>
      </c>
      <c r="S786" s="3">
        <f>+Tabla1[[#This Row],[Respuesta.corr]]*100</f>
        <v>100</v>
      </c>
      <c r="T786" s="3" t="str">
        <f>+IF(OR(Tabla1[[#This Row],[frecuente/infrecuente]]="Frecuente",Tabla1[[#This Row],[Respuesta.rt]]=""),"",Tabla1[[#This Row],[Respuesta.rt]])</f>
        <v/>
      </c>
      <c r="U786" s="3">
        <f>1-Tabla1[[#This Row],[Respuesta.corr]]</f>
        <v>0</v>
      </c>
      <c r="V786" s="3" t="s">
        <v>144</v>
      </c>
      <c r="W786" s="3" t="s">
        <v>146</v>
      </c>
      <c r="X786" s="3" t="str">
        <f>+LEFT(Tabla1[[#This Row],[participant]],LEN(Tabla1[[#This Row],[participant]])-1)</f>
        <v>LMR11M</v>
      </c>
    </row>
    <row r="787" spans="1:24" x14ac:dyDescent="0.55000000000000004">
      <c r="A787" t="s">
        <v>100</v>
      </c>
      <c r="B787" t="s">
        <v>116</v>
      </c>
      <c r="C787" t="s">
        <v>21</v>
      </c>
      <c r="D787">
        <v>0.8</v>
      </c>
      <c r="E787">
        <v>0</v>
      </c>
      <c r="F787">
        <v>185</v>
      </c>
      <c r="G787">
        <v>185</v>
      </c>
      <c r="H787">
        <v>185</v>
      </c>
      <c r="I787" t="s">
        <v>21</v>
      </c>
      <c r="J787">
        <v>1</v>
      </c>
      <c r="K787">
        <v>0.47574407607300001</v>
      </c>
      <c r="L787" t="s">
        <v>96</v>
      </c>
      <c r="M787">
        <v>60.018062961364201</v>
      </c>
      <c r="N787" t="s">
        <v>97</v>
      </c>
      <c r="O787">
        <v>1</v>
      </c>
      <c r="P787" t="s">
        <v>98</v>
      </c>
      <c r="Q787" t="str">
        <f>+PROPER(IF(MID(Tabla1[[#This Row],[expName]],3,100)="Alegria","Alegría",MID(Tabla1[[#This Row],[expName]],3,100)))</f>
        <v>Enojo</v>
      </c>
      <c r="R787" s="3" t="str">
        <f>+IF(Tabla1[[#This Row],[correct_ans]]="None","Frecuente","Infrecuente")</f>
        <v>Infrecuente</v>
      </c>
      <c r="S787" s="3">
        <f>+Tabla1[[#This Row],[Respuesta.corr]]*100</f>
        <v>100</v>
      </c>
      <c r="T787" s="3">
        <f>+IF(OR(Tabla1[[#This Row],[frecuente/infrecuente]]="Frecuente",Tabla1[[#This Row],[Respuesta.rt]]=""),"",Tabla1[[#This Row],[Respuesta.rt]])</f>
        <v>0.47574407607300001</v>
      </c>
      <c r="U787" s="3">
        <f>1-Tabla1[[#This Row],[Respuesta.corr]]</f>
        <v>0</v>
      </c>
      <c r="V787" s="3" t="s">
        <v>144</v>
      </c>
      <c r="W787" s="3" t="s">
        <v>146</v>
      </c>
      <c r="X787" s="3" t="str">
        <f>+LEFT(Tabla1[[#This Row],[participant]],LEN(Tabla1[[#This Row],[participant]])-1)</f>
        <v>LMR11M</v>
      </c>
    </row>
    <row r="788" spans="1:24" x14ac:dyDescent="0.55000000000000004">
      <c r="A788" t="s">
        <v>95</v>
      </c>
      <c r="B788" t="s">
        <v>29</v>
      </c>
      <c r="C788" t="s">
        <v>15</v>
      </c>
      <c r="D788">
        <v>0.8</v>
      </c>
      <c r="E788">
        <v>0</v>
      </c>
      <c r="F788">
        <v>186</v>
      </c>
      <c r="G788">
        <v>186</v>
      </c>
      <c r="H788">
        <v>186</v>
      </c>
      <c r="I788" t="s">
        <v>15</v>
      </c>
      <c r="J788">
        <v>1</v>
      </c>
      <c r="L788" t="s">
        <v>96</v>
      </c>
      <c r="M788">
        <v>60.018062961364201</v>
      </c>
      <c r="N788" t="s">
        <v>97</v>
      </c>
      <c r="O788">
        <v>1</v>
      </c>
      <c r="P788" t="s">
        <v>98</v>
      </c>
      <c r="Q788" t="str">
        <f>+PROPER(IF(MID(Tabla1[[#This Row],[expName]],3,100)="Alegria","Alegría",MID(Tabla1[[#This Row],[expName]],3,100)))</f>
        <v>Enojo</v>
      </c>
      <c r="R788" s="3" t="str">
        <f>+IF(Tabla1[[#This Row],[correct_ans]]="None","Frecuente","Infrecuente")</f>
        <v>Frecuente</v>
      </c>
      <c r="S788" s="3">
        <f>+Tabla1[[#This Row],[Respuesta.corr]]*100</f>
        <v>100</v>
      </c>
      <c r="T788" s="3" t="str">
        <f>+IF(OR(Tabla1[[#This Row],[frecuente/infrecuente]]="Frecuente",Tabla1[[#This Row],[Respuesta.rt]]=""),"",Tabla1[[#This Row],[Respuesta.rt]])</f>
        <v/>
      </c>
      <c r="U788" s="3">
        <f>1-Tabla1[[#This Row],[Respuesta.corr]]</f>
        <v>0</v>
      </c>
      <c r="V788" s="3" t="s">
        <v>144</v>
      </c>
      <c r="W788" s="3" t="s">
        <v>146</v>
      </c>
      <c r="X788" s="3" t="str">
        <f>+LEFT(Tabla1[[#This Row],[participant]],LEN(Tabla1[[#This Row],[participant]])-1)</f>
        <v>LMR11M</v>
      </c>
    </row>
    <row r="789" spans="1:24" x14ac:dyDescent="0.55000000000000004">
      <c r="A789" t="s">
        <v>95</v>
      </c>
      <c r="B789" t="s">
        <v>99</v>
      </c>
      <c r="C789" t="s">
        <v>15</v>
      </c>
      <c r="D789">
        <v>0.8</v>
      </c>
      <c r="E789">
        <v>0</v>
      </c>
      <c r="F789">
        <v>187</v>
      </c>
      <c r="G789">
        <v>187</v>
      </c>
      <c r="H789">
        <v>187</v>
      </c>
      <c r="I789" t="s">
        <v>15</v>
      </c>
      <c r="J789">
        <v>1</v>
      </c>
      <c r="L789" t="s">
        <v>96</v>
      </c>
      <c r="M789">
        <v>60.018062961364201</v>
      </c>
      <c r="N789" t="s">
        <v>97</v>
      </c>
      <c r="O789">
        <v>1</v>
      </c>
      <c r="P789" t="s">
        <v>98</v>
      </c>
      <c r="Q789" t="str">
        <f>+PROPER(IF(MID(Tabla1[[#This Row],[expName]],3,100)="Alegria","Alegría",MID(Tabla1[[#This Row],[expName]],3,100)))</f>
        <v>Enojo</v>
      </c>
      <c r="R789" s="3" t="str">
        <f>+IF(Tabla1[[#This Row],[correct_ans]]="None","Frecuente","Infrecuente")</f>
        <v>Frecuente</v>
      </c>
      <c r="S789" s="3">
        <f>+Tabla1[[#This Row],[Respuesta.corr]]*100</f>
        <v>100</v>
      </c>
      <c r="T789" s="3" t="str">
        <f>+IF(OR(Tabla1[[#This Row],[frecuente/infrecuente]]="Frecuente",Tabla1[[#This Row],[Respuesta.rt]]=""),"",Tabla1[[#This Row],[Respuesta.rt]])</f>
        <v/>
      </c>
      <c r="U789" s="3">
        <f>1-Tabla1[[#This Row],[Respuesta.corr]]</f>
        <v>0</v>
      </c>
      <c r="V789" s="3" t="s">
        <v>144</v>
      </c>
      <c r="W789" s="3" t="s">
        <v>146</v>
      </c>
      <c r="X789" s="3" t="str">
        <f>+LEFT(Tabla1[[#This Row],[participant]],LEN(Tabla1[[#This Row],[participant]])-1)</f>
        <v>LMR11M</v>
      </c>
    </row>
    <row r="790" spans="1:24" x14ac:dyDescent="0.55000000000000004">
      <c r="A790" t="s">
        <v>95</v>
      </c>
      <c r="B790" t="s">
        <v>105</v>
      </c>
      <c r="C790" t="s">
        <v>15</v>
      </c>
      <c r="D790">
        <v>0.8</v>
      </c>
      <c r="E790">
        <v>0</v>
      </c>
      <c r="F790">
        <v>188</v>
      </c>
      <c r="G790">
        <v>188</v>
      </c>
      <c r="H790">
        <v>188</v>
      </c>
      <c r="I790" t="s">
        <v>15</v>
      </c>
      <c r="J790">
        <v>1</v>
      </c>
      <c r="L790" t="s">
        <v>96</v>
      </c>
      <c r="M790">
        <v>60.018062961364201</v>
      </c>
      <c r="N790" t="s">
        <v>97</v>
      </c>
      <c r="O790">
        <v>1</v>
      </c>
      <c r="P790" t="s">
        <v>98</v>
      </c>
      <c r="Q790" t="str">
        <f>+PROPER(IF(MID(Tabla1[[#This Row],[expName]],3,100)="Alegria","Alegría",MID(Tabla1[[#This Row],[expName]],3,100)))</f>
        <v>Enojo</v>
      </c>
      <c r="R790" s="3" t="str">
        <f>+IF(Tabla1[[#This Row],[correct_ans]]="None","Frecuente","Infrecuente")</f>
        <v>Frecuente</v>
      </c>
      <c r="S790" s="3">
        <f>+Tabla1[[#This Row],[Respuesta.corr]]*100</f>
        <v>100</v>
      </c>
      <c r="T790" s="3" t="str">
        <f>+IF(OR(Tabla1[[#This Row],[frecuente/infrecuente]]="Frecuente",Tabla1[[#This Row],[Respuesta.rt]]=""),"",Tabla1[[#This Row],[Respuesta.rt]])</f>
        <v/>
      </c>
      <c r="U790" s="3">
        <f>1-Tabla1[[#This Row],[Respuesta.corr]]</f>
        <v>0</v>
      </c>
      <c r="V790" s="3" t="s">
        <v>144</v>
      </c>
      <c r="W790" s="3" t="s">
        <v>146</v>
      </c>
      <c r="X790" s="3" t="str">
        <f>+LEFT(Tabla1[[#This Row],[participant]],LEN(Tabla1[[#This Row],[participant]])-1)</f>
        <v>LMR11M</v>
      </c>
    </row>
    <row r="791" spans="1:24" x14ac:dyDescent="0.55000000000000004">
      <c r="A791" t="s">
        <v>100</v>
      </c>
      <c r="B791" t="s">
        <v>121</v>
      </c>
      <c r="C791" t="s">
        <v>21</v>
      </c>
      <c r="D791">
        <v>1.3</v>
      </c>
      <c r="E791">
        <v>0</v>
      </c>
      <c r="F791">
        <v>189</v>
      </c>
      <c r="G791">
        <v>189</v>
      </c>
      <c r="H791">
        <v>189</v>
      </c>
      <c r="I791" t="s">
        <v>21</v>
      </c>
      <c r="J791">
        <v>1</v>
      </c>
      <c r="K791">
        <v>0.69164584949600005</v>
      </c>
      <c r="L791" t="s">
        <v>96</v>
      </c>
      <c r="M791">
        <v>60.018062961364201</v>
      </c>
      <c r="N791" t="s">
        <v>97</v>
      </c>
      <c r="O791">
        <v>1</v>
      </c>
      <c r="P791" t="s">
        <v>98</v>
      </c>
      <c r="Q791" t="str">
        <f>+PROPER(IF(MID(Tabla1[[#This Row],[expName]],3,100)="Alegria","Alegría",MID(Tabla1[[#This Row],[expName]],3,100)))</f>
        <v>Enojo</v>
      </c>
      <c r="R791" s="3" t="str">
        <f>+IF(Tabla1[[#This Row],[correct_ans]]="None","Frecuente","Infrecuente")</f>
        <v>Infrecuente</v>
      </c>
      <c r="S791" s="3">
        <f>+Tabla1[[#This Row],[Respuesta.corr]]*100</f>
        <v>100</v>
      </c>
      <c r="T791" s="3">
        <f>+IF(OR(Tabla1[[#This Row],[frecuente/infrecuente]]="Frecuente",Tabla1[[#This Row],[Respuesta.rt]]=""),"",Tabla1[[#This Row],[Respuesta.rt]])</f>
        <v>0.69164584949600005</v>
      </c>
      <c r="U791" s="3">
        <f>1-Tabla1[[#This Row],[Respuesta.corr]]</f>
        <v>0</v>
      </c>
      <c r="V791" s="3" t="s">
        <v>144</v>
      </c>
      <c r="W791" s="3" t="s">
        <v>146</v>
      </c>
      <c r="X791" s="3" t="str">
        <f>+LEFT(Tabla1[[#This Row],[participant]],LEN(Tabla1[[#This Row],[participant]])-1)</f>
        <v>LMR11M</v>
      </c>
    </row>
    <row r="792" spans="1:24" x14ac:dyDescent="0.55000000000000004">
      <c r="A792" t="s">
        <v>95</v>
      </c>
      <c r="B792" t="s">
        <v>99</v>
      </c>
      <c r="C792" t="s">
        <v>15</v>
      </c>
      <c r="D792">
        <v>1.3</v>
      </c>
      <c r="E792">
        <v>0</v>
      </c>
      <c r="F792">
        <v>190</v>
      </c>
      <c r="G792">
        <v>190</v>
      </c>
      <c r="H792">
        <v>190</v>
      </c>
      <c r="I792" t="s">
        <v>15</v>
      </c>
      <c r="J792">
        <v>1</v>
      </c>
      <c r="L792" t="s">
        <v>96</v>
      </c>
      <c r="M792">
        <v>60.018062961364201</v>
      </c>
      <c r="N792" t="s">
        <v>97</v>
      </c>
      <c r="O792">
        <v>1</v>
      </c>
      <c r="P792" t="s">
        <v>98</v>
      </c>
      <c r="Q792" t="str">
        <f>+PROPER(IF(MID(Tabla1[[#This Row],[expName]],3,100)="Alegria","Alegría",MID(Tabla1[[#This Row],[expName]],3,100)))</f>
        <v>Enojo</v>
      </c>
      <c r="R792" s="3" t="str">
        <f>+IF(Tabla1[[#This Row],[correct_ans]]="None","Frecuente","Infrecuente")</f>
        <v>Frecuente</v>
      </c>
      <c r="S792" s="3">
        <f>+Tabla1[[#This Row],[Respuesta.corr]]*100</f>
        <v>100</v>
      </c>
      <c r="T792" s="3" t="str">
        <f>+IF(OR(Tabla1[[#This Row],[frecuente/infrecuente]]="Frecuente",Tabla1[[#This Row],[Respuesta.rt]]=""),"",Tabla1[[#This Row],[Respuesta.rt]])</f>
        <v/>
      </c>
      <c r="U792" s="3">
        <f>1-Tabla1[[#This Row],[Respuesta.corr]]</f>
        <v>0</v>
      </c>
      <c r="V792" s="3" t="s">
        <v>144</v>
      </c>
      <c r="W792" s="3" t="s">
        <v>146</v>
      </c>
      <c r="X792" s="3" t="str">
        <f>+LEFT(Tabla1[[#This Row],[participant]],LEN(Tabla1[[#This Row],[participant]])-1)</f>
        <v>LMR11M</v>
      </c>
    </row>
    <row r="793" spans="1:24" x14ac:dyDescent="0.55000000000000004">
      <c r="A793" t="s">
        <v>100</v>
      </c>
      <c r="B793" t="s">
        <v>120</v>
      </c>
      <c r="C793" t="s">
        <v>21</v>
      </c>
      <c r="D793">
        <v>0.8</v>
      </c>
      <c r="E793">
        <v>0</v>
      </c>
      <c r="F793">
        <v>191</v>
      </c>
      <c r="G793">
        <v>191</v>
      </c>
      <c r="H793">
        <v>191</v>
      </c>
      <c r="I793" t="s">
        <v>21</v>
      </c>
      <c r="J793">
        <v>1</v>
      </c>
      <c r="K793">
        <v>0.51492026587899997</v>
      </c>
      <c r="L793" t="s">
        <v>96</v>
      </c>
      <c r="M793">
        <v>60.018062961364201</v>
      </c>
      <c r="N793" t="s">
        <v>97</v>
      </c>
      <c r="O793">
        <v>1</v>
      </c>
      <c r="P793" t="s">
        <v>98</v>
      </c>
      <c r="Q793" t="str">
        <f>+PROPER(IF(MID(Tabla1[[#This Row],[expName]],3,100)="Alegria","Alegría",MID(Tabla1[[#This Row],[expName]],3,100)))</f>
        <v>Enojo</v>
      </c>
      <c r="R793" s="3" t="str">
        <f>+IF(Tabla1[[#This Row],[correct_ans]]="None","Frecuente","Infrecuente")</f>
        <v>Infrecuente</v>
      </c>
      <c r="S793" s="3">
        <f>+Tabla1[[#This Row],[Respuesta.corr]]*100</f>
        <v>100</v>
      </c>
      <c r="T793" s="3">
        <f>+IF(OR(Tabla1[[#This Row],[frecuente/infrecuente]]="Frecuente",Tabla1[[#This Row],[Respuesta.rt]]=""),"",Tabla1[[#This Row],[Respuesta.rt]])</f>
        <v>0.51492026587899997</v>
      </c>
      <c r="U793" s="3">
        <f>1-Tabla1[[#This Row],[Respuesta.corr]]</f>
        <v>0</v>
      </c>
      <c r="V793" s="3" t="s">
        <v>144</v>
      </c>
      <c r="W793" s="3" t="s">
        <v>146</v>
      </c>
      <c r="X793" s="3" t="str">
        <f>+LEFT(Tabla1[[#This Row],[participant]],LEN(Tabla1[[#This Row],[participant]])-1)</f>
        <v>LMR11M</v>
      </c>
    </row>
    <row r="794" spans="1:24" x14ac:dyDescent="0.55000000000000004">
      <c r="A794" t="s">
        <v>95</v>
      </c>
      <c r="B794" t="s">
        <v>102</v>
      </c>
      <c r="C794" t="s">
        <v>15</v>
      </c>
      <c r="D794">
        <v>0.8</v>
      </c>
      <c r="E794">
        <v>0</v>
      </c>
      <c r="F794">
        <v>192</v>
      </c>
      <c r="G794">
        <v>192</v>
      </c>
      <c r="H794">
        <v>192</v>
      </c>
      <c r="I794" t="s">
        <v>15</v>
      </c>
      <c r="J794">
        <v>1</v>
      </c>
      <c r="L794" t="s">
        <v>96</v>
      </c>
      <c r="M794">
        <v>60.018062961364201</v>
      </c>
      <c r="N794" t="s">
        <v>97</v>
      </c>
      <c r="O794">
        <v>1</v>
      </c>
      <c r="P794" t="s">
        <v>98</v>
      </c>
      <c r="Q794" t="str">
        <f>+PROPER(IF(MID(Tabla1[[#This Row],[expName]],3,100)="Alegria","Alegría",MID(Tabla1[[#This Row],[expName]],3,100)))</f>
        <v>Enojo</v>
      </c>
      <c r="R794" s="3" t="str">
        <f>+IF(Tabla1[[#This Row],[correct_ans]]="None","Frecuente","Infrecuente")</f>
        <v>Frecuente</v>
      </c>
      <c r="S794" s="3">
        <f>+Tabla1[[#This Row],[Respuesta.corr]]*100</f>
        <v>100</v>
      </c>
      <c r="T794" s="3" t="str">
        <f>+IF(OR(Tabla1[[#This Row],[frecuente/infrecuente]]="Frecuente",Tabla1[[#This Row],[Respuesta.rt]]=""),"",Tabla1[[#This Row],[Respuesta.rt]])</f>
        <v/>
      </c>
      <c r="U794" s="3">
        <f>1-Tabla1[[#This Row],[Respuesta.corr]]</f>
        <v>0</v>
      </c>
      <c r="V794" s="3" t="s">
        <v>144</v>
      </c>
      <c r="W794" s="3" t="s">
        <v>146</v>
      </c>
      <c r="X794" s="3" t="str">
        <f>+LEFT(Tabla1[[#This Row],[participant]],LEN(Tabla1[[#This Row],[participant]])-1)</f>
        <v>LMR11M</v>
      </c>
    </row>
    <row r="795" spans="1:24" x14ac:dyDescent="0.55000000000000004">
      <c r="A795" t="s">
        <v>95</v>
      </c>
      <c r="B795" t="s">
        <v>14</v>
      </c>
      <c r="C795" t="s">
        <v>15</v>
      </c>
      <c r="D795">
        <v>0.8</v>
      </c>
      <c r="E795">
        <v>0</v>
      </c>
      <c r="F795">
        <v>193</v>
      </c>
      <c r="G795">
        <v>193</v>
      </c>
      <c r="H795">
        <v>193</v>
      </c>
      <c r="I795" t="s">
        <v>15</v>
      </c>
      <c r="J795">
        <v>1</v>
      </c>
      <c r="L795" t="s">
        <v>96</v>
      </c>
      <c r="M795">
        <v>60.018062961364201</v>
      </c>
      <c r="N795" t="s">
        <v>97</v>
      </c>
      <c r="O795">
        <v>1</v>
      </c>
      <c r="P795" t="s">
        <v>98</v>
      </c>
      <c r="Q795" t="str">
        <f>+PROPER(IF(MID(Tabla1[[#This Row],[expName]],3,100)="Alegria","Alegría",MID(Tabla1[[#This Row],[expName]],3,100)))</f>
        <v>Enojo</v>
      </c>
      <c r="R795" s="3" t="str">
        <f>+IF(Tabla1[[#This Row],[correct_ans]]="None","Frecuente","Infrecuente")</f>
        <v>Frecuente</v>
      </c>
      <c r="S795" s="3">
        <f>+Tabla1[[#This Row],[Respuesta.corr]]*100</f>
        <v>100</v>
      </c>
      <c r="T795" s="3" t="str">
        <f>+IF(OR(Tabla1[[#This Row],[frecuente/infrecuente]]="Frecuente",Tabla1[[#This Row],[Respuesta.rt]]=""),"",Tabla1[[#This Row],[Respuesta.rt]])</f>
        <v/>
      </c>
      <c r="U795" s="3">
        <f>1-Tabla1[[#This Row],[Respuesta.corr]]</f>
        <v>0</v>
      </c>
      <c r="V795" s="3" t="s">
        <v>144</v>
      </c>
      <c r="W795" s="3" t="s">
        <v>146</v>
      </c>
      <c r="X795" s="3" t="str">
        <f>+LEFT(Tabla1[[#This Row],[participant]],LEN(Tabla1[[#This Row],[participant]])-1)</f>
        <v>LMR11M</v>
      </c>
    </row>
    <row r="796" spans="1:24" x14ac:dyDescent="0.55000000000000004">
      <c r="A796" t="s">
        <v>100</v>
      </c>
      <c r="B796" t="s">
        <v>113</v>
      </c>
      <c r="C796" t="s">
        <v>21</v>
      </c>
      <c r="D796">
        <v>0.8</v>
      </c>
      <c r="E796">
        <v>0</v>
      </c>
      <c r="F796">
        <v>194</v>
      </c>
      <c r="G796">
        <v>194</v>
      </c>
      <c r="H796">
        <v>194</v>
      </c>
      <c r="I796" t="s">
        <v>21</v>
      </c>
      <c r="J796">
        <v>1</v>
      </c>
      <c r="K796">
        <v>0.52718504937400001</v>
      </c>
      <c r="L796" t="s">
        <v>96</v>
      </c>
      <c r="M796">
        <v>60.018062961364201</v>
      </c>
      <c r="N796" t="s">
        <v>97</v>
      </c>
      <c r="O796">
        <v>1</v>
      </c>
      <c r="P796" t="s">
        <v>98</v>
      </c>
      <c r="Q796" t="str">
        <f>+PROPER(IF(MID(Tabla1[[#This Row],[expName]],3,100)="Alegria","Alegría",MID(Tabla1[[#This Row],[expName]],3,100)))</f>
        <v>Enojo</v>
      </c>
      <c r="R796" s="3" t="str">
        <f>+IF(Tabla1[[#This Row],[correct_ans]]="None","Frecuente","Infrecuente")</f>
        <v>Infrecuente</v>
      </c>
      <c r="S796" s="3">
        <f>+Tabla1[[#This Row],[Respuesta.corr]]*100</f>
        <v>100</v>
      </c>
      <c r="T796" s="3">
        <f>+IF(OR(Tabla1[[#This Row],[frecuente/infrecuente]]="Frecuente",Tabla1[[#This Row],[Respuesta.rt]]=""),"",Tabla1[[#This Row],[Respuesta.rt]])</f>
        <v>0.52718504937400001</v>
      </c>
      <c r="U796" s="3">
        <f>1-Tabla1[[#This Row],[Respuesta.corr]]</f>
        <v>0</v>
      </c>
      <c r="V796" s="3" t="s">
        <v>144</v>
      </c>
      <c r="W796" s="3" t="s">
        <v>146</v>
      </c>
      <c r="X796" s="3" t="str">
        <f>+LEFT(Tabla1[[#This Row],[participant]],LEN(Tabla1[[#This Row],[participant]])-1)</f>
        <v>LMR11M</v>
      </c>
    </row>
    <row r="797" spans="1:24" x14ac:dyDescent="0.55000000000000004">
      <c r="A797" t="s">
        <v>95</v>
      </c>
      <c r="B797" t="s">
        <v>30</v>
      </c>
      <c r="C797" t="s">
        <v>15</v>
      </c>
      <c r="D797">
        <v>1.3</v>
      </c>
      <c r="E797">
        <v>0</v>
      </c>
      <c r="F797">
        <v>195</v>
      </c>
      <c r="G797">
        <v>195</v>
      </c>
      <c r="H797">
        <v>195</v>
      </c>
      <c r="I797" t="s">
        <v>15</v>
      </c>
      <c r="J797">
        <v>1</v>
      </c>
      <c r="L797" t="s">
        <v>96</v>
      </c>
      <c r="M797">
        <v>60.018062961364201</v>
      </c>
      <c r="N797" t="s">
        <v>97</v>
      </c>
      <c r="O797">
        <v>1</v>
      </c>
      <c r="P797" t="s">
        <v>98</v>
      </c>
      <c r="Q797" t="str">
        <f>+PROPER(IF(MID(Tabla1[[#This Row],[expName]],3,100)="Alegria","Alegría",MID(Tabla1[[#This Row],[expName]],3,100)))</f>
        <v>Enojo</v>
      </c>
      <c r="R797" s="3" t="str">
        <f>+IF(Tabla1[[#This Row],[correct_ans]]="None","Frecuente","Infrecuente")</f>
        <v>Frecuente</v>
      </c>
      <c r="S797" s="3">
        <f>+Tabla1[[#This Row],[Respuesta.corr]]*100</f>
        <v>100</v>
      </c>
      <c r="T797" s="3" t="str">
        <f>+IF(OR(Tabla1[[#This Row],[frecuente/infrecuente]]="Frecuente",Tabla1[[#This Row],[Respuesta.rt]]=""),"",Tabla1[[#This Row],[Respuesta.rt]])</f>
        <v/>
      </c>
      <c r="U797" s="3">
        <f>1-Tabla1[[#This Row],[Respuesta.corr]]</f>
        <v>0</v>
      </c>
      <c r="V797" s="3" t="s">
        <v>144</v>
      </c>
      <c r="W797" s="3" t="s">
        <v>146</v>
      </c>
      <c r="X797" s="3" t="str">
        <f>+LEFT(Tabla1[[#This Row],[participant]],LEN(Tabla1[[#This Row],[participant]])-1)</f>
        <v>LMR11M</v>
      </c>
    </row>
    <row r="798" spans="1:24" x14ac:dyDescent="0.55000000000000004">
      <c r="A798" t="s">
        <v>95</v>
      </c>
      <c r="B798" t="s">
        <v>22</v>
      </c>
      <c r="C798" t="s">
        <v>15</v>
      </c>
      <c r="D798">
        <v>0.8</v>
      </c>
      <c r="E798">
        <v>0</v>
      </c>
      <c r="F798">
        <v>196</v>
      </c>
      <c r="G798">
        <v>196</v>
      </c>
      <c r="H798">
        <v>196</v>
      </c>
      <c r="I798" t="s">
        <v>15</v>
      </c>
      <c r="J798">
        <v>1</v>
      </c>
      <c r="L798" t="s">
        <v>96</v>
      </c>
      <c r="M798">
        <v>60.018062961364201</v>
      </c>
      <c r="N798" t="s">
        <v>97</v>
      </c>
      <c r="O798">
        <v>1</v>
      </c>
      <c r="P798" t="s">
        <v>98</v>
      </c>
      <c r="Q798" t="str">
        <f>+PROPER(IF(MID(Tabla1[[#This Row],[expName]],3,100)="Alegria","Alegría",MID(Tabla1[[#This Row],[expName]],3,100)))</f>
        <v>Enojo</v>
      </c>
      <c r="R798" s="3" t="str">
        <f>+IF(Tabla1[[#This Row],[correct_ans]]="None","Frecuente","Infrecuente")</f>
        <v>Frecuente</v>
      </c>
      <c r="S798" s="3">
        <f>+Tabla1[[#This Row],[Respuesta.corr]]*100</f>
        <v>100</v>
      </c>
      <c r="T798" s="3" t="str">
        <f>+IF(OR(Tabla1[[#This Row],[frecuente/infrecuente]]="Frecuente",Tabla1[[#This Row],[Respuesta.rt]]=""),"",Tabla1[[#This Row],[Respuesta.rt]])</f>
        <v/>
      </c>
      <c r="U798" s="3">
        <f>1-Tabla1[[#This Row],[Respuesta.corr]]</f>
        <v>0</v>
      </c>
      <c r="V798" s="3" t="s">
        <v>144</v>
      </c>
      <c r="W798" s="3" t="s">
        <v>146</v>
      </c>
      <c r="X798" s="3" t="str">
        <f>+LEFT(Tabla1[[#This Row],[participant]],LEN(Tabla1[[#This Row],[participant]])-1)</f>
        <v>LMR11M</v>
      </c>
    </row>
    <row r="799" spans="1:24" x14ac:dyDescent="0.55000000000000004">
      <c r="A799" t="s">
        <v>100</v>
      </c>
      <c r="B799" t="s">
        <v>106</v>
      </c>
      <c r="C799" t="s">
        <v>21</v>
      </c>
      <c r="D799">
        <v>1.3</v>
      </c>
      <c r="E799">
        <v>0</v>
      </c>
      <c r="F799">
        <v>197</v>
      </c>
      <c r="G799">
        <v>197</v>
      </c>
      <c r="H799">
        <v>197</v>
      </c>
      <c r="I799" t="s">
        <v>21</v>
      </c>
      <c r="J799">
        <v>1</v>
      </c>
      <c r="K799">
        <v>0.624463680666</v>
      </c>
      <c r="L799" t="s">
        <v>96</v>
      </c>
      <c r="M799">
        <v>60.018062961364201</v>
      </c>
      <c r="N799" t="s">
        <v>97</v>
      </c>
      <c r="O799">
        <v>1</v>
      </c>
      <c r="P799" t="s">
        <v>98</v>
      </c>
      <c r="Q799" t="str">
        <f>+PROPER(IF(MID(Tabla1[[#This Row],[expName]],3,100)="Alegria","Alegría",MID(Tabla1[[#This Row],[expName]],3,100)))</f>
        <v>Enojo</v>
      </c>
      <c r="R799" s="3" t="str">
        <f>+IF(Tabla1[[#This Row],[correct_ans]]="None","Frecuente","Infrecuente")</f>
        <v>Infrecuente</v>
      </c>
      <c r="S799" s="3">
        <f>+Tabla1[[#This Row],[Respuesta.corr]]*100</f>
        <v>100</v>
      </c>
      <c r="T799" s="3">
        <f>+IF(OR(Tabla1[[#This Row],[frecuente/infrecuente]]="Frecuente",Tabla1[[#This Row],[Respuesta.rt]]=""),"",Tabla1[[#This Row],[Respuesta.rt]])</f>
        <v>0.624463680666</v>
      </c>
      <c r="U799" s="3">
        <f>1-Tabla1[[#This Row],[Respuesta.corr]]</f>
        <v>0</v>
      </c>
      <c r="V799" s="3" t="s">
        <v>144</v>
      </c>
      <c r="W799" s="3" t="s">
        <v>146</v>
      </c>
      <c r="X799" s="3" t="str">
        <f>+LEFT(Tabla1[[#This Row],[participant]],LEN(Tabla1[[#This Row],[participant]])-1)</f>
        <v>LMR11M</v>
      </c>
    </row>
    <row r="800" spans="1:24" x14ac:dyDescent="0.55000000000000004">
      <c r="A800" t="s">
        <v>95</v>
      </c>
      <c r="B800" t="s">
        <v>22</v>
      </c>
      <c r="C800" t="s">
        <v>15</v>
      </c>
      <c r="D800">
        <v>1.3</v>
      </c>
      <c r="E800">
        <v>0</v>
      </c>
      <c r="F800">
        <v>198</v>
      </c>
      <c r="G800">
        <v>198</v>
      </c>
      <c r="H800">
        <v>198</v>
      </c>
      <c r="I800" t="s">
        <v>15</v>
      </c>
      <c r="J800">
        <v>1</v>
      </c>
      <c r="L800" t="s">
        <v>96</v>
      </c>
      <c r="M800">
        <v>60.018062961364201</v>
      </c>
      <c r="N800" t="s">
        <v>97</v>
      </c>
      <c r="O800">
        <v>1</v>
      </c>
      <c r="P800" t="s">
        <v>98</v>
      </c>
      <c r="Q800" t="str">
        <f>+PROPER(IF(MID(Tabla1[[#This Row],[expName]],3,100)="Alegria","Alegría",MID(Tabla1[[#This Row],[expName]],3,100)))</f>
        <v>Enojo</v>
      </c>
      <c r="R800" s="3" t="str">
        <f>+IF(Tabla1[[#This Row],[correct_ans]]="None","Frecuente","Infrecuente")</f>
        <v>Frecuente</v>
      </c>
      <c r="S800" s="3">
        <f>+Tabla1[[#This Row],[Respuesta.corr]]*100</f>
        <v>100</v>
      </c>
      <c r="T800" s="3" t="str">
        <f>+IF(OR(Tabla1[[#This Row],[frecuente/infrecuente]]="Frecuente",Tabla1[[#This Row],[Respuesta.rt]]=""),"",Tabla1[[#This Row],[Respuesta.rt]])</f>
        <v/>
      </c>
      <c r="U800" s="3">
        <f>1-Tabla1[[#This Row],[Respuesta.corr]]</f>
        <v>0</v>
      </c>
      <c r="V800" s="3" t="s">
        <v>144</v>
      </c>
      <c r="W800" s="3" t="s">
        <v>146</v>
      </c>
      <c r="X800" s="3" t="str">
        <f>+LEFT(Tabla1[[#This Row],[participant]],LEN(Tabla1[[#This Row],[participant]])-1)</f>
        <v>LMR11M</v>
      </c>
    </row>
    <row r="801" spans="1:24" x14ac:dyDescent="0.55000000000000004">
      <c r="A801" t="s">
        <v>100</v>
      </c>
      <c r="B801" t="s">
        <v>107</v>
      </c>
      <c r="C801" t="s">
        <v>21</v>
      </c>
      <c r="D801">
        <v>1.3</v>
      </c>
      <c r="E801">
        <v>0</v>
      </c>
      <c r="F801">
        <v>199</v>
      </c>
      <c r="G801">
        <v>199</v>
      </c>
      <c r="H801">
        <v>199</v>
      </c>
      <c r="I801" t="s">
        <v>21</v>
      </c>
      <c r="J801">
        <v>1</v>
      </c>
      <c r="K801">
        <v>0.52502470742899998</v>
      </c>
      <c r="L801" t="s">
        <v>96</v>
      </c>
      <c r="M801">
        <v>60.018062961364201</v>
      </c>
      <c r="N801" t="s">
        <v>97</v>
      </c>
      <c r="O801">
        <v>1</v>
      </c>
      <c r="P801" t="s">
        <v>98</v>
      </c>
      <c r="Q801" t="str">
        <f>+PROPER(IF(MID(Tabla1[[#This Row],[expName]],3,100)="Alegria","Alegría",MID(Tabla1[[#This Row],[expName]],3,100)))</f>
        <v>Enojo</v>
      </c>
      <c r="R801" s="3" t="str">
        <f>+IF(Tabla1[[#This Row],[correct_ans]]="None","Frecuente","Infrecuente")</f>
        <v>Infrecuente</v>
      </c>
      <c r="S801" s="3">
        <f>+Tabla1[[#This Row],[Respuesta.corr]]*100</f>
        <v>100</v>
      </c>
      <c r="T801" s="3">
        <f>+IF(OR(Tabla1[[#This Row],[frecuente/infrecuente]]="Frecuente",Tabla1[[#This Row],[Respuesta.rt]]=""),"",Tabla1[[#This Row],[Respuesta.rt]])</f>
        <v>0.52502470742899998</v>
      </c>
      <c r="U801" s="3">
        <f>1-Tabla1[[#This Row],[Respuesta.corr]]</f>
        <v>0</v>
      </c>
      <c r="V801" s="3" t="s">
        <v>144</v>
      </c>
      <c r="W801" s="3" t="s">
        <v>146</v>
      </c>
      <c r="X801" s="3" t="str">
        <f>+LEFT(Tabla1[[#This Row],[participant]],LEN(Tabla1[[#This Row],[participant]])-1)</f>
        <v>LMR11M</v>
      </c>
    </row>
    <row r="802" spans="1:24" x14ac:dyDescent="0.55000000000000004">
      <c r="A802" t="s">
        <v>122</v>
      </c>
      <c r="B802" t="s">
        <v>36</v>
      </c>
      <c r="C802" t="s">
        <v>21</v>
      </c>
      <c r="D802">
        <v>0.8</v>
      </c>
      <c r="E802">
        <v>0</v>
      </c>
      <c r="F802">
        <v>0</v>
      </c>
      <c r="G802">
        <v>0</v>
      </c>
      <c r="H802">
        <v>0</v>
      </c>
      <c r="I802" t="s">
        <v>15</v>
      </c>
      <c r="J802">
        <v>0</v>
      </c>
      <c r="L802" t="s">
        <v>123</v>
      </c>
      <c r="M802">
        <v>59.923873916776003</v>
      </c>
      <c r="N802" t="s">
        <v>124</v>
      </c>
      <c r="O802">
        <v>1</v>
      </c>
      <c r="P802" t="s">
        <v>125</v>
      </c>
      <c r="Q802" t="str">
        <f>+PROPER(IF(MID(Tabla1[[#This Row],[expName]],3,100)="Alegria","Alegría",MID(Tabla1[[#This Row],[expName]],3,100)))</f>
        <v>Sexo</v>
      </c>
      <c r="R802" s="3" t="str">
        <f>+IF(Tabla1[[#This Row],[correct_ans]]="None","Frecuente","Infrecuente")</f>
        <v>Infrecuente</v>
      </c>
      <c r="S802" s="3">
        <f>+Tabla1[[#This Row],[Respuesta.corr]]*100</f>
        <v>0</v>
      </c>
      <c r="T802" s="3" t="str">
        <f>+IF(OR(Tabla1[[#This Row],[frecuente/infrecuente]]="Frecuente",Tabla1[[#This Row],[Respuesta.rt]]=""),"",Tabla1[[#This Row],[Respuesta.rt]])</f>
        <v/>
      </c>
      <c r="U802" s="3">
        <f>1-Tabla1[[#This Row],[Respuesta.corr]]</f>
        <v>1</v>
      </c>
      <c r="V802" s="3" t="s">
        <v>144</v>
      </c>
      <c r="W802" s="3" t="s">
        <v>146</v>
      </c>
      <c r="X802" s="3" t="str">
        <f>+LEFT(Tabla1[[#This Row],[participant]],LEN(Tabla1[[#This Row],[participant]])-1)</f>
        <v>LMR11M</v>
      </c>
    </row>
    <row r="803" spans="1:24" x14ac:dyDescent="0.55000000000000004">
      <c r="A803" t="s">
        <v>126</v>
      </c>
      <c r="B803" t="s">
        <v>89</v>
      </c>
      <c r="C803" t="s">
        <v>15</v>
      </c>
      <c r="D803">
        <v>0.8</v>
      </c>
      <c r="E803">
        <v>0</v>
      </c>
      <c r="F803">
        <v>1</v>
      </c>
      <c r="G803">
        <v>1</v>
      </c>
      <c r="H803">
        <v>1</v>
      </c>
      <c r="I803" t="s">
        <v>15</v>
      </c>
      <c r="J803">
        <v>1</v>
      </c>
      <c r="L803" t="s">
        <v>123</v>
      </c>
      <c r="M803">
        <v>59.923873916776003</v>
      </c>
      <c r="N803" t="s">
        <v>124</v>
      </c>
      <c r="O803">
        <v>1</v>
      </c>
      <c r="P803" t="s">
        <v>125</v>
      </c>
      <c r="Q803" t="str">
        <f>+PROPER(IF(MID(Tabla1[[#This Row],[expName]],3,100)="Alegria","Alegría",MID(Tabla1[[#This Row],[expName]],3,100)))</f>
        <v>Sexo</v>
      </c>
      <c r="R803" s="3" t="str">
        <f>+IF(Tabla1[[#This Row],[correct_ans]]="None","Frecuente","Infrecuente")</f>
        <v>Frecuente</v>
      </c>
      <c r="S803" s="3">
        <f>+Tabla1[[#This Row],[Respuesta.corr]]*100</f>
        <v>100</v>
      </c>
      <c r="T803" s="3" t="str">
        <f>+IF(OR(Tabla1[[#This Row],[frecuente/infrecuente]]="Frecuente",Tabla1[[#This Row],[Respuesta.rt]]=""),"",Tabla1[[#This Row],[Respuesta.rt]])</f>
        <v/>
      </c>
      <c r="U803" s="3">
        <f>1-Tabla1[[#This Row],[Respuesta.corr]]</f>
        <v>0</v>
      </c>
      <c r="V803" s="3" t="s">
        <v>144</v>
      </c>
      <c r="W803" s="3" t="s">
        <v>146</v>
      </c>
      <c r="X803" s="3" t="str">
        <f>+LEFT(Tabla1[[#This Row],[participant]],LEN(Tabla1[[#This Row],[participant]])-1)</f>
        <v>LMR11M</v>
      </c>
    </row>
    <row r="804" spans="1:24" x14ac:dyDescent="0.55000000000000004">
      <c r="A804" t="s">
        <v>126</v>
      </c>
      <c r="B804" t="s">
        <v>70</v>
      </c>
      <c r="C804" t="s">
        <v>15</v>
      </c>
      <c r="D804">
        <v>1.3</v>
      </c>
      <c r="E804">
        <v>0</v>
      </c>
      <c r="F804">
        <v>2</v>
      </c>
      <c r="G804">
        <v>2</v>
      </c>
      <c r="H804">
        <v>2</v>
      </c>
      <c r="I804" t="s">
        <v>15</v>
      </c>
      <c r="J804">
        <v>1</v>
      </c>
      <c r="L804" t="s">
        <v>123</v>
      </c>
      <c r="M804">
        <v>59.923873916776003</v>
      </c>
      <c r="N804" t="s">
        <v>124</v>
      </c>
      <c r="O804">
        <v>1</v>
      </c>
      <c r="P804" t="s">
        <v>125</v>
      </c>
      <c r="Q804" t="str">
        <f>+PROPER(IF(MID(Tabla1[[#This Row],[expName]],3,100)="Alegria","Alegría",MID(Tabla1[[#This Row],[expName]],3,100)))</f>
        <v>Sexo</v>
      </c>
      <c r="R804" s="3" t="str">
        <f>+IF(Tabla1[[#This Row],[correct_ans]]="None","Frecuente","Infrecuente")</f>
        <v>Frecuente</v>
      </c>
      <c r="S804" s="3">
        <f>+Tabla1[[#This Row],[Respuesta.corr]]*100</f>
        <v>100</v>
      </c>
      <c r="T804" s="3" t="str">
        <f>+IF(OR(Tabla1[[#This Row],[frecuente/infrecuente]]="Frecuente",Tabla1[[#This Row],[Respuesta.rt]]=""),"",Tabla1[[#This Row],[Respuesta.rt]])</f>
        <v/>
      </c>
      <c r="U804" s="3">
        <f>1-Tabla1[[#This Row],[Respuesta.corr]]</f>
        <v>0</v>
      </c>
      <c r="V804" s="3" t="s">
        <v>144</v>
      </c>
      <c r="W804" s="3" t="s">
        <v>146</v>
      </c>
      <c r="X804" s="3" t="str">
        <f>+LEFT(Tabla1[[#This Row],[participant]],LEN(Tabla1[[#This Row],[participant]])-1)</f>
        <v>LMR11M</v>
      </c>
    </row>
    <row r="805" spans="1:24" x14ac:dyDescent="0.55000000000000004">
      <c r="A805" t="s">
        <v>122</v>
      </c>
      <c r="B805" t="s">
        <v>28</v>
      </c>
      <c r="C805" t="s">
        <v>21</v>
      </c>
      <c r="D805">
        <v>0.8</v>
      </c>
      <c r="E805">
        <v>0</v>
      </c>
      <c r="F805">
        <v>3</v>
      </c>
      <c r="G805">
        <v>3</v>
      </c>
      <c r="H805">
        <v>3</v>
      </c>
      <c r="I805" t="s">
        <v>21</v>
      </c>
      <c r="J805">
        <v>1</v>
      </c>
      <c r="K805">
        <v>0.49701972119499999</v>
      </c>
      <c r="L805" t="s">
        <v>123</v>
      </c>
      <c r="M805">
        <v>59.923873916776003</v>
      </c>
      <c r="N805" t="s">
        <v>124</v>
      </c>
      <c r="O805">
        <v>1</v>
      </c>
      <c r="P805" t="s">
        <v>125</v>
      </c>
      <c r="Q805" t="str">
        <f>+PROPER(IF(MID(Tabla1[[#This Row],[expName]],3,100)="Alegria","Alegría",MID(Tabla1[[#This Row],[expName]],3,100)))</f>
        <v>Sexo</v>
      </c>
      <c r="R805" s="3" t="str">
        <f>+IF(Tabla1[[#This Row],[correct_ans]]="None","Frecuente","Infrecuente")</f>
        <v>Infrecuente</v>
      </c>
      <c r="S805" s="3">
        <f>+Tabla1[[#This Row],[Respuesta.corr]]*100</f>
        <v>100</v>
      </c>
      <c r="T805" s="3">
        <f>+IF(OR(Tabla1[[#This Row],[frecuente/infrecuente]]="Frecuente",Tabla1[[#This Row],[Respuesta.rt]]=""),"",Tabla1[[#This Row],[Respuesta.rt]])</f>
        <v>0.49701972119499999</v>
      </c>
      <c r="U805" s="3">
        <f>1-Tabla1[[#This Row],[Respuesta.corr]]</f>
        <v>0</v>
      </c>
      <c r="V805" s="3" t="s">
        <v>144</v>
      </c>
      <c r="W805" s="3" t="s">
        <v>146</v>
      </c>
      <c r="X805" s="3" t="str">
        <f>+LEFT(Tabla1[[#This Row],[participant]],LEN(Tabla1[[#This Row],[participant]])-1)</f>
        <v>LMR11M</v>
      </c>
    </row>
    <row r="806" spans="1:24" x14ac:dyDescent="0.55000000000000004">
      <c r="A806" t="s">
        <v>126</v>
      </c>
      <c r="B806" t="s">
        <v>93</v>
      </c>
      <c r="C806" t="s">
        <v>15</v>
      </c>
      <c r="D806">
        <v>0.8</v>
      </c>
      <c r="E806">
        <v>0</v>
      </c>
      <c r="F806">
        <v>4</v>
      </c>
      <c r="G806">
        <v>4</v>
      </c>
      <c r="H806">
        <v>4</v>
      </c>
      <c r="I806" t="s">
        <v>15</v>
      </c>
      <c r="J806">
        <v>1</v>
      </c>
      <c r="L806" t="s">
        <v>123</v>
      </c>
      <c r="M806">
        <v>59.923873916776003</v>
      </c>
      <c r="N806" t="s">
        <v>124</v>
      </c>
      <c r="O806">
        <v>1</v>
      </c>
      <c r="P806" t="s">
        <v>125</v>
      </c>
      <c r="Q806" t="str">
        <f>+PROPER(IF(MID(Tabla1[[#This Row],[expName]],3,100)="Alegria","Alegría",MID(Tabla1[[#This Row],[expName]],3,100)))</f>
        <v>Sexo</v>
      </c>
      <c r="R806" s="3" t="str">
        <f>+IF(Tabla1[[#This Row],[correct_ans]]="None","Frecuente","Infrecuente")</f>
        <v>Frecuente</v>
      </c>
      <c r="S806" s="3">
        <f>+Tabla1[[#This Row],[Respuesta.corr]]*100</f>
        <v>100</v>
      </c>
      <c r="T806" s="3" t="str">
        <f>+IF(OR(Tabla1[[#This Row],[frecuente/infrecuente]]="Frecuente",Tabla1[[#This Row],[Respuesta.rt]]=""),"",Tabla1[[#This Row],[Respuesta.rt]])</f>
        <v/>
      </c>
      <c r="U806" s="3">
        <f>1-Tabla1[[#This Row],[Respuesta.corr]]</f>
        <v>0</v>
      </c>
      <c r="V806" s="3" t="s">
        <v>144</v>
      </c>
      <c r="W806" s="3" t="s">
        <v>146</v>
      </c>
      <c r="X806" s="3" t="str">
        <f>+LEFT(Tabla1[[#This Row],[participant]],LEN(Tabla1[[#This Row],[participant]])-1)</f>
        <v>LMR11M</v>
      </c>
    </row>
    <row r="807" spans="1:24" x14ac:dyDescent="0.55000000000000004">
      <c r="A807" t="s">
        <v>122</v>
      </c>
      <c r="B807" t="s">
        <v>92</v>
      </c>
      <c r="C807" t="s">
        <v>21</v>
      </c>
      <c r="D807">
        <v>0.8</v>
      </c>
      <c r="E807">
        <v>0</v>
      </c>
      <c r="F807">
        <v>5</v>
      </c>
      <c r="G807">
        <v>5</v>
      </c>
      <c r="H807">
        <v>5</v>
      </c>
      <c r="I807" t="s">
        <v>15</v>
      </c>
      <c r="J807">
        <v>0</v>
      </c>
      <c r="L807" t="s">
        <v>123</v>
      </c>
      <c r="M807">
        <v>59.923873916776003</v>
      </c>
      <c r="N807" t="s">
        <v>124</v>
      </c>
      <c r="O807">
        <v>1</v>
      </c>
      <c r="P807" t="s">
        <v>125</v>
      </c>
      <c r="Q807" t="str">
        <f>+PROPER(IF(MID(Tabla1[[#This Row],[expName]],3,100)="Alegria","Alegría",MID(Tabla1[[#This Row],[expName]],3,100)))</f>
        <v>Sexo</v>
      </c>
      <c r="R807" s="3" t="str">
        <f>+IF(Tabla1[[#This Row],[correct_ans]]="None","Frecuente","Infrecuente")</f>
        <v>Infrecuente</v>
      </c>
      <c r="S807" s="3">
        <f>+Tabla1[[#This Row],[Respuesta.corr]]*100</f>
        <v>0</v>
      </c>
      <c r="T807" s="3" t="str">
        <f>+IF(OR(Tabla1[[#This Row],[frecuente/infrecuente]]="Frecuente",Tabla1[[#This Row],[Respuesta.rt]]=""),"",Tabla1[[#This Row],[Respuesta.rt]])</f>
        <v/>
      </c>
      <c r="U807" s="3">
        <f>1-Tabla1[[#This Row],[Respuesta.corr]]</f>
        <v>1</v>
      </c>
      <c r="V807" s="3" t="s">
        <v>144</v>
      </c>
      <c r="W807" s="3" t="s">
        <v>146</v>
      </c>
      <c r="X807" s="3" t="str">
        <f>+LEFT(Tabla1[[#This Row],[participant]],LEN(Tabla1[[#This Row],[participant]])-1)</f>
        <v>LMR11M</v>
      </c>
    </row>
    <row r="808" spans="1:24" x14ac:dyDescent="0.55000000000000004">
      <c r="A808" t="s">
        <v>126</v>
      </c>
      <c r="B808" t="s">
        <v>94</v>
      </c>
      <c r="C808" t="s">
        <v>15</v>
      </c>
      <c r="D808">
        <v>0.8</v>
      </c>
      <c r="E808">
        <v>0</v>
      </c>
      <c r="F808">
        <v>6</v>
      </c>
      <c r="G808">
        <v>6</v>
      </c>
      <c r="H808">
        <v>6</v>
      </c>
      <c r="I808" t="s">
        <v>15</v>
      </c>
      <c r="J808">
        <v>1</v>
      </c>
      <c r="L808" t="s">
        <v>123</v>
      </c>
      <c r="M808">
        <v>59.923873916776003</v>
      </c>
      <c r="N808" t="s">
        <v>124</v>
      </c>
      <c r="O808">
        <v>1</v>
      </c>
      <c r="P808" t="s">
        <v>125</v>
      </c>
      <c r="Q808" t="str">
        <f>+PROPER(IF(MID(Tabla1[[#This Row],[expName]],3,100)="Alegria","Alegría",MID(Tabla1[[#This Row],[expName]],3,100)))</f>
        <v>Sexo</v>
      </c>
      <c r="R808" s="3" t="str">
        <f>+IF(Tabla1[[#This Row],[correct_ans]]="None","Frecuente","Infrecuente")</f>
        <v>Frecuente</v>
      </c>
      <c r="S808" s="3">
        <f>+Tabla1[[#This Row],[Respuesta.corr]]*100</f>
        <v>100</v>
      </c>
      <c r="T808" s="3" t="str">
        <f>+IF(OR(Tabla1[[#This Row],[frecuente/infrecuente]]="Frecuente",Tabla1[[#This Row],[Respuesta.rt]]=""),"",Tabla1[[#This Row],[Respuesta.rt]])</f>
        <v/>
      </c>
      <c r="U808" s="3">
        <f>1-Tabla1[[#This Row],[Respuesta.corr]]</f>
        <v>0</v>
      </c>
      <c r="V808" s="3" t="s">
        <v>144</v>
      </c>
      <c r="W808" s="3" t="s">
        <v>146</v>
      </c>
      <c r="X808" s="3" t="str">
        <f>+LEFT(Tabla1[[#This Row],[participant]],LEN(Tabla1[[#This Row],[participant]])-1)</f>
        <v>LMR11M</v>
      </c>
    </row>
    <row r="809" spans="1:24" x14ac:dyDescent="0.55000000000000004">
      <c r="A809" t="s">
        <v>126</v>
      </c>
      <c r="B809" t="s">
        <v>77</v>
      </c>
      <c r="C809" t="s">
        <v>15</v>
      </c>
      <c r="D809">
        <v>1.3</v>
      </c>
      <c r="E809">
        <v>0</v>
      </c>
      <c r="F809">
        <v>7</v>
      </c>
      <c r="G809">
        <v>7</v>
      </c>
      <c r="H809">
        <v>7</v>
      </c>
      <c r="I809" t="s">
        <v>15</v>
      </c>
      <c r="J809">
        <v>1</v>
      </c>
      <c r="L809" t="s">
        <v>123</v>
      </c>
      <c r="M809">
        <v>59.923873916776003</v>
      </c>
      <c r="N809" t="s">
        <v>124</v>
      </c>
      <c r="O809">
        <v>1</v>
      </c>
      <c r="P809" t="s">
        <v>125</v>
      </c>
      <c r="Q809" t="str">
        <f>+PROPER(IF(MID(Tabla1[[#This Row],[expName]],3,100)="Alegria","Alegría",MID(Tabla1[[#This Row],[expName]],3,100)))</f>
        <v>Sexo</v>
      </c>
      <c r="R809" s="3" t="str">
        <f>+IF(Tabla1[[#This Row],[correct_ans]]="None","Frecuente","Infrecuente")</f>
        <v>Frecuente</v>
      </c>
      <c r="S809" s="3">
        <f>+Tabla1[[#This Row],[Respuesta.corr]]*100</f>
        <v>100</v>
      </c>
      <c r="T809" s="3" t="str">
        <f>+IF(OR(Tabla1[[#This Row],[frecuente/infrecuente]]="Frecuente",Tabla1[[#This Row],[Respuesta.rt]]=""),"",Tabla1[[#This Row],[Respuesta.rt]])</f>
        <v/>
      </c>
      <c r="U809" s="3">
        <f>1-Tabla1[[#This Row],[Respuesta.corr]]</f>
        <v>0</v>
      </c>
      <c r="V809" s="3" t="s">
        <v>144</v>
      </c>
      <c r="W809" s="3" t="s">
        <v>146</v>
      </c>
      <c r="X809" s="3" t="str">
        <f>+LEFT(Tabla1[[#This Row],[participant]],LEN(Tabla1[[#This Row],[participant]])-1)</f>
        <v>LMR11M</v>
      </c>
    </row>
    <row r="810" spans="1:24" x14ac:dyDescent="0.55000000000000004">
      <c r="A810" t="s">
        <v>122</v>
      </c>
      <c r="B810" t="s">
        <v>25</v>
      </c>
      <c r="C810" t="s">
        <v>21</v>
      </c>
      <c r="D810">
        <v>1.3</v>
      </c>
      <c r="E810">
        <v>0</v>
      </c>
      <c r="F810">
        <v>8</v>
      </c>
      <c r="G810">
        <v>8</v>
      </c>
      <c r="H810">
        <v>8</v>
      </c>
      <c r="I810" t="s">
        <v>21</v>
      </c>
      <c r="J810">
        <v>1</v>
      </c>
      <c r="K810">
        <v>0.46385077247399997</v>
      </c>
      <c r="L810" t="s">
        <v>123</v>
      </c>
      <c r="M810">
        <v>59.923873916776003</v>
      </c>
      <c r="N810" t="s">
        <v>124</v>
      </c>
      <c r="O810">
        <v>1</v>
      </c>
      <c r="P810" t="s">
        <v>125</v>
      </c>
      <c r="Q810" t="str">
        <f>+PROPER(IF(MID(Tabla1[[#This Row],[expName]],3,100)="Alegria","Alegría",MID(Tabla1[[#This Row],[expName]],3,100)))</f>
        <v>Sexo</v>
      </c>
      <c r="R810" s="3" t="str">
        <f>+IF(Tabla1[[#This Row],[correct_ans]]="None","Frecuente","Infrecuente")</f>
        <v>Infrecuente</v>
      </c>
      <c r="S810" s="3">
        <f>+Tabla1[[#This Row],[Respuesta.corr]]*100</f>
        <v>100</v>
      </c>
      <c r="T810" s="3">
        <f>+IF(OR(Tabla1[[#This Row],[frecuente/infrecuente]]="Frecuente",Tabla1[[#This Row],[Respuesta.rt]]=""),"",Tabla1[[#This Row],[Respuesta.rt]])</f>
        <v>0.46385077247399997</v>
      </c>
      <c r="U810" s="3">
        <f>1-Tabla1[[#This Row],[Respuesta.corr]]</f>
        <v>0</v>
      </c>
      <c r="V810" s="3" t="s">
        <v>144</v>
      </c>
      <c r="W810" s="3" t="s">
        <v>146</v>
      </c>
      <c r="X810" s="3" t="str">
        <f>+LEFT(Tabla1[[#This Row],[participant]],LEN(Tabla1[[#This Row],[participant]])-1)</f>
        <v>LMR11M</v>
      </c>
    </row>
    <row r="811" spans="1:24" x14ac:dyDescent="0.55000000000000004">
      <c r="A811" t="s">
        <v>126</v>
      </c>
      <c r="B811" t="s">
        <v>91</v>
      </c>
      <c r="C811" t="s">
        <v>15</v>
      </c>
      <c r="D811">
        <v>0.8</v>
      </c>
      <c r="E811">
        <v>0</v>
      </c>
      <c r="F811">
        <v>9</v>
      </c>
      <c r="G811">
        <v>9</v>
      </c>
      <c r="H811">
        <v>9</v>
      </c>
      <c r="I811" t="s">
        <v>15</v>
      </c>
      <c r="J811">
        <v>1</v>
      </c>
      <c r="L811" t="s">
        <v>123</v>
      </c>
      <c r="M811">
        <v>59.923873916776003</v>
      </c>
      <c r="N811" t="s">
        <v>124</v>
      </c>
      <c r="O811">
        <v>1</v>
      </c>
      <c r="P811" t="s">
        <v>125</v>
      </c>
      <c r="Q811" t="str">
        <f>+PROPER(IF(MID(Tabla1[[#This Row],[expName]],3,100)="Alegria","Alegría",MID(Tabla1[[#This Row],[expName]],3,100)))</f>
        <v>Sexo</v>
      </c>
      <c r="R811" s="3" t="str">
        <f>+IF(Tabla1[[#This Row],[correct_ans]]="None","Frecuente","Infrecuente")</f>
        <v>Frecuente</v>
      </c>
      <c r="S811" s="3">
        <f>+Tabla1[[#This Row],[Respuesta.corr]]*100</f>
        <v>100</v>
      </c>
      <c r="T811" s="3" t="str">
        <f>+IF(OR(Tabla1[[#This Row],[frecuente/infrecuente]]="Frecuente",Tabla1[[#This Row],[Respuesta.rt]]=""),"",Tabla1[[#This Row],[Respuesta.rt]])</f>
        <v/>
      </c>
      <c r="U811" s="3">
        <f>1-Tabla1[[#This Row],[Respuesta.corr]]</f>
        <v>0</v>
      </c>
      <c r="V811" s="3" t="s">
        <v>144</v>
      </c>
      <c r="W811" s="3" t="s">
        <v>146</v>
      </c>
      <c r="X811" s="3" t="str">
        <f>+LEFT(Tabla1[[#This Row],[participant]],LEN(Tabla1[[#This Row],[participant]])-1)</f>
        <v>LMR11M</v>
      </c>
    </row>
    <row r="812" spans="1:24" x14ac:dyDescent="0.55000000000000004">
      <c r="A812" t="s">
        <v>126</v>
      </c>
      <c r="B812" t="s">
        <v>127</v>
      </c>
      <c r="C812" t="s">
        <v>15</v>
      </c>
      <c r="D812">
        <v>0.8</v>
      </c>
      <c r="E812">
        <v>0</v>
      </c>
      <c r="F812">
        <v>10</v>
      </c>
      <c r="G812">
        <v>10</v>
      </c>
      <c r="H812">
        <v>10</v>
      </c>
      <c r="I812" t="s">
        <v>15</v>
      </c>
      <c r="J812">
        <v>1</v>
      </c>
      <c r="L812" t="s">
        <v>123</v>
      </c>
      <c r="M812">
        <v>59.923873916776003</v>
      </c>
      <c r="N812" t="s">
        <v>124</v>
      </c>
      <c r="O812">
        <v>1</v>
      </c>
      <c r="P812" t="s">
        <v>125</v>
      </c>
      <c r="Q812" t="str">
        <f>+PROPER(IF(MID(Tabla1[[#This Row],[expName]],3,100)="Alegria","Alegría",MID(Tabla1[[#This Row],[expName]],3,100)))</f>
        <v>Sexo</v>
      </c>
      <c r="R812" s="3" t="str">
        <f>+IF(Tabla1[[#This Row],[correct_ans]]="None","Frecuente","Infrecuente")</f>
        <v>Frecuente</v>
      </c>
      <c r="S812" s="3">
        <f>+Tabla1[[#This Row],[Respuesta.corr]]*100</f>
        <v>100</v>
      </c>
      <c r="T812" s="3" t="str">
        <f>+IF(OR(Tabla1[[#This Row],[frecuente/infrecuente]]="Frecuente",Tabla1[[#This Row],[Respuesta.rt]]=""),"",Tabla1[[#This Row],[Respuesta.rt]])</f>
        <v/>
      </c>
      <c r="U812" s="3">
        <f>1-Tabla1[[#This Row],[Respuesta.corr]]</f>
        <v>0</v>
      </c>
      <c r="V812" s="3" t="s">
        <v>144</v>
      </c>
      <c r="W812" s="3" t="s">
        <v>146</v>
      </c>
      <c r="X812" s="3" t="str">
        <f>+LEFT(Tabla1[[#This Row],[participant]],LEN(Tabla1[[#This Row],[participant]])-1)</f>
        <v>LMR11M</v>
      </c>
    </row>
    <row r="813" spans="1:24" x14ac:dyDescent="0.55000000000000004">
      <c r="A813" t="s">
        <v>122</v>
      </c>
      <c r="B813" t="s">
        <v>28</v>
      </c>
      <c r="C813" t="s">
        <v>21</v>
      </c>
      <c r="D813">
        <v>1.3</v>
      </c>
      <c r="E813">
        <v>0</v>
      </c>
      <c r="F813">
        <v>11</v>
      </c>
      <c r="G813">
        <v>11</v>
      </c>
      <c r="H813">
        <v>11</v>
      </c>
      <c r="I813" t="s">
        <v>21</v>
      </c>
      <c r="J813">
        <v>1</v>
      </c>
      <c r="K813">
        <v>0.47281197039400003</v>
      </c>
      <c r="L813" t="s">
        <v>123</v>
      </c>
      <c r="M813">
        <v>59.923873916776003</v>
      </c>
      <c r="N813" t="s">
        <v>124</v>
      </c>
      <c r="O813">
        <v>1</v>
      </c>
      <c r="P813" t="s">
        <v>125</v>
      </c>
      <c r="Q813" t="str">
        <f>+PROPER(IF(MID(Tabla1[[#This Row],[expName]],3,100)="Alegria","Alegría",MID(Tabla1[[#This Row],[expName]],3,100)))</f>
        <v>Sexo</v>
      </c>
      <c r="R813" s="3" t="str">
        <f>+IF(Tabla1[[#This Row],[correct_ans]]="None","Frecuente","Infrecuente")</f>
        <v>Infrecuente</v>
      </c>
      <c r="S813" s="3">
        <f>+Tabla1[[#This Row],[Respuesta.corr]]*100</f>
        <v>100</v>
      </c>
      <c r="T813" s="3">
        <f>+IF(OR(Tabla1[[#This Row],[frecuente/infrecuente]]="Frecuente",Tabla1[[#This Row],[Respuesta.rt]]=""),"",Tabla1[[#This Row],[Respuesta.rt]])</f>
        <v>0.47281197039400003</v>
      </c>
      <c r="U813" s="3">
        <f>1-Tabla1[[#This Row],[Respuesta.corr]]</f>
        <v>0</v>
      </c>
      <c r="V813" s="3" t="s">
        <v>144</v>
      </c>
      <c r="W813" s="3" t="s">
        <v>146</v>
      </c>
      <c r="X813" s="3" t="str">
        <f>+LEFT(Tabla1[[#This Row],[participant]],LEN(Tabla1[[#This Row],[participant]])-1)</f>
        <v>LMR11M</v>
      </c>
    </row>
    <row r="814" spans="1:24" x14ac:dyDescent="0.55000000000000004">
      <c r="A814" t="s">
        <v>126</v>
      </c>
      <c r="B814" t="s">
        <v>22</v>
      </c>
      <c r="C814" t="s">
        <v>15</v>
      </c>
      <c r="D814">
        <v>0.8</v>
      </c>
      <c r="E814">
        <v>0</v>
      </c>
      <c r="F814">
        <v>12</v>
      </c>
      <c r="G814">
        <v>12</v>
      </c>
      <c r="H814">
        <v>12</v>
      </c>
      <c r="I814" t="s">
        <v>15</v>
      </c>
      <c r="J814">
        <v>1</v>
      </c>
      <c r="L814" t="s">
        <v>123</v>
      </c>
      <c r="M814">
        <v>59.923873916776003</v>
      </c>
      <c r="N814" t="s">
        <v>124</v>
      </c>
      <c r="O814">
        <v>1</v>
      </c>
      <c r="P814" t="s">
        <v>125</v>
      </c>
      <c r="Q814" t="str">
        <f>+PROPER(IF(MID(Tabla1[[#This Row],[expName]],3,100)="Alegria","Alegría",MID(Tabla1[[#This Row],[expName]],3,100)))</f>
        <v>Sexo</v>
      </c>
      <c r="R814" s="3" t="str">
        <f>+IF(Tabla1[[#This Row],[correct_ans]]="None","Frecuente","Infrecuente")</f>
        <v>Frecuente</v>
      </c>
      <c r="S814" s="3">
        <f>+Tabla1[[#This Row],[Respuesta.corr]]*100</f>
        <v>100</v>
      </c>
      <c r="T814" s="3" t="str">
        <f>+IF(OR(Tabla1[[#This Row],[frecuente/infrecuente]]="Frecuente",Tabla1[[#This Row],[Respuesta.rt]]=""),"",Tabla1[[#This Row],[Respuesta.rt]])</f>
        <v/>
      </c>
      <c r="U814" s="3">
        <f>1-Tabla1[[#This Row],[Respuesta.corr]]</f>
        <v>0</v>
      </c>
      <c r="V814" s="3" t="s">
        <v>144</v>
      </c>
      <c r="W814" s="3" t="s">
        <v>146</v>
      </c>
      <c r="X814" s="3" t="str">
        <f>+LEFT(Tabla1[[#This Row],[participant]],LEN(Tabla1[[#This Row],[participant]])-1)</f>
        <v>LMR11M</v>
      </c>
    </row>
    <row r="815" spans="1:24" x14ac:dyDescent="0.55000000000000004">
      <c r="A815" t="s">
        <v>126</v>
      </c>
      <c r="B815" t="s">
        <v>89</v>
      </c>
      <c r="C815" t="s">
        <v>15</v>
      </c>
      <c r="D815">
        <v>1.3</v>
      </c>
      <c r="E815">
        <v>0</v>
      </c>
      <c r="F815">
        <v>13</v>
      </c>
      <c r="G815">
        <v>13</v>
      </c>
      <c r="H815">
        <v>13</v>
      </c>
      <c r="I815" t="s">
        <v>15</v>
      </c>
      <c r="J815">
        <v>1</v>
      </c>
      <c r="L815" t="s">
        <v>123</v>
      </c>
      <c r="M815">
        <v>59.923873916776003</v>
      </c>
      <c r="N815" t="s">
        <v>124</v>
      </c>
      <c r="O815">
        <v>1</v>
      </c>
      <c r="P815" t="s">
        <v>125</v>
      </c>
      <c r="Q815" t="str">
        <f>+PROPER(IF(MID(Tabla1[[#This Row],[expName]],3,100)="Alegria","Alegría",MID(Tabla1[[#This Row],[expName]],3,100)))</f>
        <v>Sexo</v>
      </c>
      <c r="R815" s="3" t="str">
        <f>+IF(Tabla1[[#This Row],[correct_ans]]="None","Frecuente","Infrecuente")</f>
        <v>Frecuente</v>
      </c>
      <c r="S815" s="3">
        <f>+Tabla1[[#This Row],[Respuesta.corr]]*100</f>
        <v>100</v>
      </c>
      <c r="T815" s="3" t="str">
        <f>+IF(OR(Tabla1[[#This Row],[frecuente/infrecuente]]="Frecuente",Tabla1[[#This Row],[Respuesta.rt]]=""),"",Tabla1[[#This Row],[Respuesta.rt]])</f>
        <v/>
      </c>
      <c r="U815" s="3">
        <f>1-Tabla1[[#This Row],[Respuesta.corr]]</f>
        <v>0</v>
      </c>
      <c r="V815" s="3" t="s">
        <v>144</v>
      </c>
      <c r="W815" s="3" t="s">
        <v>146</v>
      </c>
      <c r="X815" s="3" t="str">
        <f>+LEFT(Tabla1[[#This Row],[participant]],LEN(Tabla1[[#This Row],[participant]])-1)</f>
        <v>LMR11M</v>
      </c>
    </row>
    <row r="816" spans="1:24" x14ac:dyDescent="0.55000000000000004">
      <c r="A816" t="s">
        <v>126</v>
      </c>
      <c r="B816" t="s">
        <v>70</v>
      </c>
      <c r="C816" t="s">
        <v>15</v>
      </c>
      <c r="D816">
        <v>0.8</v>
      </c>
      <c r="E816">
        <v>0</v>
      </c>
      <c r="F816">
        <v>14</v>
      </c>
      <c r="G816">
        <v>14</v>
      </c>
      <c r="H816">
        <v>14</v>
      </c>
      <c r="I816" t="s">
        <v>15</v>
      </c>
      <c r="J816">
        <v>1</v>
      </c>
      <c r="L816" t="s">
        <v>123</v>
      </c>
      <c r="M816">
        <v>59.923873916776003</v>
      </c>
      <c r="N816" t="s">
        <v>124</v>
      </c>
      <c r="O816">
        <v>1</v>
      </c>
      <c r="P816" t="s">
        <v>125</v>
      </c>
      <c r="Q816" t="str">
        <f>+PROPER(IF(MID(Tabla1[[#This Row],[expName]],3,100)="Alegria","Alegría",MID(Tabla1[[#This Row],[expName]],3,100)))</f>
        <v>Sexo</v>
      </c>
      <c r="R816" s="3" t="str">
        <f>+IF(Tabla1[[#This Row],[correct_ans]]="None","Frecuente","Infrecuente")</f>
        <v>Frecuente</v>
      </c>
      <c r="S816" s="3">
        <f>+Tabla1[[#This Row],[Respuesta.corr]]*100</f>
        <v>100</v>
      </c>
      <c r="T816" s="3" t="str">
        <f>+IF(OR(Tabla1[[#This Row],[frecuente/infrecuente]]="Frecuente",Tabla1[[#This Row],[Respuesta.rt]]=""),"",Tabla1[[#This Row],[Respuesta.rt]])</f>
        <v/>
      </c>
      <c r="U816" s="3">
        <f>1-Tabla1[[#This Row],[Respuesta.corr]]</f>
        <v>0</v>
      </c>
      <c r="V816" s="3" t="s">
        <v>144</v>
      </c>
      <c r="W816" s="3" t="s">
        <v>146</v>
      </c>
      <c r="X816" s="3" t="str">
        <f>+LEFT(Tabla1[[#This Row],[participant]],LEN(Tabla1[[#This Row],[participant]])-1)</f>
        <v>LMR11M</v>
      </c>
    </row>
    <row r="817" spans="1:24" x14ac:dyDescent="0.55000000000000004">
      <c r="A817" t="s">
        <v>122</v>
      </c>
      <c r="B817" t="s">
        <v>36</v>
      </c>
      <c r="C817" t="s">
        <v>21</v>
      </c>
      <c r="D817">
        <v>0.8</v>
      </c>
      <c r="E817">
        <v>0</v>
      </c>
      <c r="F817">
        <v>15</v>
      </c>
      <c r="G817">
        <v>15</v>
      </c>
      <c r="H817">
        <v>15</v>
      </c>
      <c r="I817" t="s">
        <v>15</v>
      </c>
      <c r="J817">
        <v>0</v>
      </c>
      <c r="L817" t="s">
        <v>123</v>
      </c>
      <c r="M817">
        <v>59.923873916776003</v>
      </c>
      <c r="N817" t="s">
        <v>124</v>
      </c>
      <c r="O817">
        <v>1</v>
      </c>
      <c r="P817" t="s">
        <v>125</v>
      </c>
      <c r="Q817" t="str">
        <f>+PROPER(IF(MID(Tabla1[[#This Row],[expName]],3,100)="Alegria","Alegría",MID(Tabla1[[#This Row],[expName]],3,100)))</f>
        <v>Sexo</v>
      </c>
      <c r="R817" s="3" t="str">
        <f>+IF(Tabla1[[#This Row],[correct_ans]]="None","Frecuente","Infrecuente")</f>
        <v>Infrecuente</v>
      </c>
      <c r="S817" s="3">
        <f>+Tabla1[[#This Row],[Respuesta.corr]]*100</f>
        <v>0</v>
      </c>
      <c r="T817" s="3" t="str">
        <f>+IF(OR(Tabla1[[#This Row],[frecuente/infrecuente]]="Frecuente",Tabla1[[#This Row],[Respuesta.rt]]=""),"",Tabla1[[#This Row],[Respuesta.rt]])</f>
        <v/>
      </c>
      <c r="U817" s="3">
        <f>1-Tabla1[[#This Row],[Respuesta.corr]]</f>
        <v>1</v>
      </c>
      <c r="V817" s="3" t="s">
        <v>144</v>
      </c>
      <c r="W817" s="3" t="s">
        <v>146</v>
      </c>
      <c r="X817" s="3" t="str">
        <f>+LEFT(Tabla1[[#This Row],[participant]],LEN(Tabla1[[#This Row],[participant]])-1)</f>
        <v>LMR11M</v>
      </c>
    </row>
    <row r="818" spans="1:24" x14ac:dyDescent="0.55000000000000004">
      <c r="A818" t="s">
        <v>126</v>
      </c>
      <c r="B818" t="s">
        <v>89</v>
      </c>
      <c r="C818" t="s">
        <v>15</v>
      </c>
      <c r="D818">
        <v>1.3</v>
      </c>
      <c r="E818">
        <v>0</v>
      </c>
      <c r="F818">
        <v>16</v>
      </c>
      <c r="G818">
        <v>16</v>
      </c>
      <c r="H818">
        <v>16</v>
      </c>
      <c r="I818" t="s">
        <v>15</v>
      </c>
      <c r="J818">
        <v>1</v>
      </c>
      <c r="L818" t="s">
        <v>123</v>
      </c>
      <c r="M818">
        <v>59.923873916776003</v>
      </c>
      <c r="N818" t="s">
        <v>124</v>
      </c>
      <c r="O818">
        <v>1</v>
      </c>
      <c r="P818" t="s">
        <v>125</v>
      </c>
      <c r="Q818" t="str">
        <f>+PROPER(IF(MID(Tabla1[[#This Row],[expName]],3,100)="Alegria","Alegría",MID(Tabla1[[#This Row],[expName]],3,100)))</f>
        <v>Sexo</v>
      </c>
      <c r="R818" s="3" t="str">
        <f>+IF(Tabla1[[#This Row],[correct_ans]]="None","Frecuente","Infrecuente")</f>
        <v>Frecuente</v>
      </c>
      <c r="S818" s="3">
        <f>+Tabla1[[#This Row],[Respuesta.corr]]*100</f>
        <v>100</v>
      </c>
      <c r="T818" s="3" t="str">
        <f>+IF(OR(Tabla1[[#This Row],[frecuente/infrecuente]]="Frecuente",Tabla1[[#This Row],[Respuesta.rt]]=""),"",Tabla1[[#This Row],[Respuesta.rt]])</f>
        <v/>
      </c>
      <c r="U818" s="3">
        <f>1-Tabla1[[#This Row],[Respuesta.corr]]</f>
        <v>0</v>
      </c>
      <c r="V818" s="3" t="s">
        <v>144</v>
      </c>
      <c r="W818" s="3" t="s">
        <v>146</v>
      </c>
      <c r="X818" s="3" t="str">
        <f>+LEFT(Tabla1[[#This Row],[participant]],LEN(Tabla1[[#This Row],[participant]])-1)</f>
        <v>LMR11M</v>
      </c>
    </row>
    <row r="819" spans="1:24" x14ac:dyDescent="0.55000000000000004">
      <c r="A819" t="s">
        <v>126</v>
      </c>
      <c r="B819" t="s">
        <v>94</v>
      </c>
      <c r="C819" t="s">
        <v>15</v>
      </c>
      <c r="D819">
        <v>1.3</v>
      </c>
      <c r="E819">
        <v>0</v>
      </c>
      <c r="F819">
        <v>17</v>
      </c>
      <c r="G819">
        <v>17</v>
      </c>
      <c r="H819">
        <v>17</v>
      </c>
      <c r="I819" t="s">
        <v>15</v>
      </c>
      <c r="J819">
        <v>1</v>
      </c>
      <c r="L819" t="s">
        <v>123</v>
      </c>
      <c r="M819">
        <v>59.923873916776003</v>
      </c>
      <c r="N819" t="s">
        <v>124</v>
      </c>
      <c r="O819">
        <v>1</v>
      </c>
      <c r="P819" t="s">
        <v>125</v>
      </c>
      <c r="Q819" t="str">
        <f>+PROPER(IF(MID(Tabla1[[#This Row],[expName]],3,100)="Alegria","Alegría",MID(Tabla1[[#This Row],[expName]],3,100)))</f>
        <v>Sexo</v>
      </c>
      <c r="R819" s="3" t="str">
        <f>+IF(Tabla1[[#This Row],[correct_ans]]="None","Frecuente","Infrecuente")</f>
        <v>Frecuente</v>
      </c>
      <c r="S819" s="3">
        <f>+Tabla1[[#This Row],[Respuesta.corr]]*100</f>
        <v>100</v>
      </c>
      <c r="T819" s="3" t="str">
        <f>+IF(OR(Tabla1[[#This Row],[frecuente/infrecuente]]="Frecuente",Tabla1[[#This Row],[Respuesta.rt]]=""),"",Tabla1[[#This Row],[Respuesta.rt]])</f>
        <v/>
      </c>
      <c r="U819" s="3">
        <f>1-Tabla1[[#This Row],[Respuesta.corr]]</f>
        <v>0</v>
      </c>
      <c r="V819" s="3" t="s">
        <v>144</v>
      </c>
      <c r="W819" s="3" t="s">
        <v>146</v>
      </c>
      <c r="X819" s="3" t="str">
        <f>+LEFT(Tabla1[[#This Row],[participant]],LEN(Tabla1[[#This Row],[participant]])-1)</f>
        <v>LMR11M</v>
      </c>
    </row>
    <row r="820" spans="1:24" x14ac:dyDescent="0.55000000000000004">
      <c r="A820" t="s">
        <v>122</v>
      </c>
      <c r="B820" t="s">
        <v>28</v>
      </c>
      <c r="C820" t="s">
        <v>21</v>
      </c>
      <c r="D820">
        <v>0.8</v>
      </c>
      <c r="E820">
        <v>0</v>
      </c>
      <c r="F820">
        <v>18</v>
      </c>
      <c r="G820">
        <v>18</v>
      </c>
      <c r="H820">
        <v>18</v>
      </c>
      <c r="I820" t="s">
        <v>21</v>
      </c>
      <c r="J820">
        <v>1</v>
      </c>
      <c r="K820">
        <v>0.63967381324600003</v>
      </c>
      <c r="L820" t="s">
        <v>123</v>
      </c>
      <c r="M820">
        <v>59.923873916776003</v>
      </c>
      <c r="N820" t="s">
        <v>124</v>
      </c>
      <c r="O820">
        <v>1</v>
      </c>
      <c r="P820" t="s">
        <v>125</v>
      </c>
      <c r="Q820" t="str">
        <f>+PROPER(IF(MID(Tabla1[[#This Row],[expName]],3,100)="Alegria","Alegría",MID(Tabla1[[#This Row],[expName]],3,100)))</f>
        <v>Sexo</v>
      </c>
      <c r="R820" s="3" t="str">
        <f>+IF(Tabla1[[#This Row],[correct_ans]]="None","Frecuente","Infrecuente")</f>
        <v>Infrecuente</v>
      </c>
      <c r="S820" s="3">
        <f>+Tabla1[[#This Row],[Respuesta.corr]]*100</f>
        <v>100</v>
      </c>
      <c r="T820" s="3">
        <f>+IF(OR(Tabla1[[#This Row],[frecuente/infrecuente]]="Frecuente",Tabla1[[#This Row],[Respuesta.rt]]=""),"",Tabla1[[#This Row],[Respuesta.rt]])</f>
        <v>0.63967381324600003</v>
      </c>
      <c r="U820" s="3">
        <f>1-Tabla1[[#This Row],[Respuesta.corr]]</f>
        <v>0</v>
      </c>
      <c r="V820" s="3" t="s">
        <v>144</v>
      </c>
      <c r="W820" s="3" t="s">
        <v>146</v>
      </c>
      <c r="X820" s="3" t="str">
        <f>+LEFT(Tabla1[[#This Row],[participant]],LEN(Tabla1[[#This Row],[participant]])-1)</f>
        <v>LMR11M</v>
      </c>
    </row>
    <row r="821" spans="1:24" x14ac:dyDescent="0.55000000000000004">
      <c r="A821" t="s">
        <v>126</v>
      </c>
      <c r="B821" t="s">
        <v>93</v>
      </c>
      <c r="C821" t="s">
        <v>15</v>
      </c>
      <c r="D821">
        <v>1.3</v>
      </c>
      <c r="E821">
        <v>0</v>
      </c>
      <c r="F821">
        <v>19</v>
      </c>
      <c r="G821">
        <v>19</v>
      </c>
      <c r="H821">
        <v>19</v>
      </c>
      <c r="I821" t="s">
        <v>15</v>
      </c>
      <c r="J821">
        <v>1</v>
      </c>
      <c r="L821" t="s">
        <v>123</v>
      </c>
      <c r="M821">
        <v>59.923873916776003</v>
      </c>
      <c r="N821" t="s">
        <v>124</v>
      </c>
      <c r="O821">
        <v>1</v>
      </c>
      <c r="P821" t="s">
        <v>125</v>
      </c>
      <c r="Q821" t="str">
        <f>+PROPER(IF(MID(Tabla1[[#This Row],[expName]],3,100)="Alegria","Alegría",MID(Tabla1[[#This Row],[expName]],3,100)))</f>
        <v>Sexo</v>
      </c>
      <c r="R821" s="3" t="str">
        <f>+IF(Tabla1[[#This Row],[correct_ans]]="None","Frecuente","Infrecuente")</f>
        <v>Frecuente</v>
      </c>
      <c r="S821" s="3">
        <f>+Tabla1[[#This Row],[Respuesta.corr]]*100</f>
        <v>100</v>
      </c>
      <c r="T821" s="3" t="str">
        <f>+IF(OR(Tabla1[[#This Row],[frecuente/infrecuente]]="Frecuente",Tabla1[[#This Row],[Respuesta.rt]]=""),"",Tabla1[[#This Row],[Respuesta.rt]])</f>
        <v/>
      </c>
      <c r="U821" s="3">
        <f>1-Tabla1[[#This Row],[Respuesta.corr]]</f>
        <v>0</v>
      </c>
      <c r="V821" s="3" t="s">
        <v>144</v>
      </c>
      <c r="W821" s="3" t="s">
        <v>146</v>
      </c>
      <c r="X821" s="3" t="str">
        <f>+LEFT(Tabla1[[#This Row],[participant]],LEN(Tabla1[[#This Row],[participant]])-1)</f>
        <v>LMR11M</v>
      </c>
    </row>
    <row r="822" spans="1:24" x14ac:dyDescent="0.55000000000000004">
      <c r="A822" t="s">
        <v>126</v>
      </c>
      <c r="B822" t="s">
        <v>91</v>
      </c>
      <c r="C822" t="s">
        <v>15</v>
      </c>
      <c r="D822">
        <v>0.8</v>
      </c>
      <c r="E822">
        <v>0</v>
      </c>
      <c r="F822">
        <v>20</v>
      </c>
      <c r="G822">
        <v>20</v>
      </c>
      <c r="H822">
        <v>20</v>
      </c>
      <c r="I822" t="s">
        <v>15</v>
      </c>
      <c r="J822">
        <v>1</v>
      </c>
      <c r="L822" t="s">
        <v>123</v>
      </c>
      <c r="M822">
        <v>59.923873916776003</v>
      </c>
      <c r="N822" t="s">
        <v>124</v>
      </c>
      <c r="O822">
        <v>1</v>
      </c>
      <c r="P822" t="s">
        <v>125</v>
      </c>
      <c r="Q822" t="str">
        <f>+PROPER(IF(MID(Tabla1[[#This Row],[expName]],3,100)="Alegria","Alegría",MID(Tabla1[[#This Row],[expName]],3,100)))</f>
        <v>Sexo</v>
      </c>
      <c r="R822" s="3" t="str">
        <f>+IF(Tabla1[[#This Row],[correct_ans]]="None","Frecuente","Infrecuente")</f>
        <v>Frecuente</v>
      </c>
      <c r="S822" s="3">
        <f>+Tabla1[[#This Row],[Respuesta.corr]]*100</f>
        <v>100</v>
      </c>
      <c r="T822" s="3" t="str">
        <f>+IF(OR(Tabla1[[#This Row],[frecuente/infrecuente]]="Frecuente",Tabla1[[#This Row],[Respuesta.rt]]=""),"",Tabla1[[#This Row],[Respuesta.rt]])</f>
        <v/>
      </c>
      <c r="U822" s="3">
        <f>1-Tabla1[[#This Row],[Respuesta.corr]]</f>
        <v>0</v>
      </c>
      <c r="V822" s="3" t="s">
        <v>144</v>
      </c>
      <c r="W822" s="3" t="s">
        <v>146</v>
      </c>
      <c r="X822" s="3" t="str">
        <f>+LEFT(Tabla1[[#This Row],[participant]],LEN(Tabla1[[#This Row],[participant]])-1)</f>
        <v>LMR11M</v>
      </c>
    </row>
    <row r="823" spans="1:24" x14ac:dyDescent="0.55000000000000004">
      <c r="A823" t="s">
        <v>126</v>
      </c>
      <c r="B823" t="s">
        <v>77</v>
      </c>
      <c r="C823" t="s">
        <v>15</v>
      </c>
      <c r="D823">
        <v>0.8</v>
      </c>
      <c r="E823">
        <v>0</v>
      </c>
      <c r="F823">
        <v>21</v>
      </c>
      <c r="G823">
        <v>21</v>
      </c>
      <c r="H823">
        <v>21</v>
      </c>
      <c r="I823" t="s">
        <v>15</v>
      </c>
      <c r="J823">
        <v>1</v>
      </c>
      <c r="L823" t="s">
        <v>123</v>
      </c>
      <c r="M823">
        <v>59.923873916776003</v>
      </c>
      <c r="N823" t="s">
        <v>124</v>
      </c>
      <c r="O823">
        <v>1</v>
      </c>
      <c r="P823" t="s">
        <v>125</v>
      </c>
      <c r="Q823" t="str">
        <f>+PROPER(IF(MID(Tabla1[[#This Row],[expName]],3,100)="Alegria","Alegría",MID(Tabla1[[#This Row],[expName]],3,100)))</f>
        <v>Sexo</v>
      </c>
      <c r="R823" s="3" t="str">
        <f>+IF(Tabla1[[#This Row],[correct_ans]]="None","Frecuente","Infrecuente")</f>
        <v>Frecuente</v>
      </c>
      <c r="S823" s="3">
        <f>+Tabla1[[#This Row],[Respuesta.corr]]*100</f>
        <v>100</v>
      </c>
      <c r="T823" s="3" t="str">
        <f>+IF(OR(Tabla1[[#This Row],[frecuente/infrecuente]]="Frecuente",Tabla1[[#This Row],[Respuesta.rt]]=""),"",Tabla1[[#This Row],[Respuesta.rt]])</f>
        <v/>
      </c>
      <c r="U823" s="3">
        <f>1-Tabla1[[#This Row],[Respuesta.corr]]</f>
        <v>0</v>
      </c>
      <c r="V823" s="3" t="s">
        <v>144</v>
      </c>
      <c r="W823" s="3" t="s">
        <v>146</v>
      </c>
      <c r="X823" s="3" t="str">
        <f>+LEFT(Tabla1[[#This Row],[participant]],LEN(Tabla1[[#This Row],[participant]])-1)</f>
        <v>LMR11M</v>
      </c>
    </row>
    <row r="824" spans="1:24" x14ac:dyDescent="0.55000000000000004">
      <c r="A824" t="s">
        <v>122</v>
      </c>
      <c r="B824" t="s">
        <v>65</v>
      </c>
      <c r="C824" t="s">
        <v>21</v>
      </c>
      <c r="D824">
        <v>0.8</v>
      </c>
      <c r="E824">
        <v>0</v>
      </c>
      <c r="F824">
        <v>22</v>
      </c>
      <c r="G824">
        <v>22</v>
      </c>
      <c r="H824">
        <v>22</v>
      </c>
      <c r="I824" t="s">
        <v>15</v>
      </c>
      <c r="J824">
        <v>0</v>
      </c>
      <c r="L824" t="s">
        <v>123</v>
      </c>
      <c r="M824">
        <v>59.923873916776003</v>
      </c>
      <c r="N824" t="s">
        <v>124</v>
      </c>
      <c r="O824">
        <v>1</v>
      </c>
      <c r="P824" t="s">
        <v>125</v>
      </c>
      <c r="Q824" t="str">
        <f>+PROPER(IF(MID(Tabla1[[#This Row],[expName]],3,100)="Alegria","Alegría",MID(Tabla1[[#This Row],[expName]],3,100)))</f>
        <v>Sexo</v>
      </c>
      <c r="R824" s="3" t="str">
        <f>+IF(Tabla1[[#This Row],[correct_ans]]="None","Frecuente","Infrecuente")</f>
        <v>Infrecuente</v>
      </c>
      <c r="S824" s="3">
        <f>+Tabla1[[#This Row],[Respuesta.corr]]*100</f>
        <v>0</v>
      </c>
      <c r="T824" s="3" t="str">
        <f>+IF(OR(Tabla1[[#This Row],[frecuente/infrecuente]]="Frecuente",Tabla1[[#This Row],[Respuesta.rt]]=""),"",Tabla1[[#This Row],[Respuesta.rt]])</f>
        <v/>
      </c>
      <c r="U824" s="3">
        <f>1-Tabla1[[#This Row],[Respuesta.corr]]</f>
        <v>1</v>
      </c>
      <c r="V824" s="3" t="s">
        <v>144</v>
      </c>
      <c r="W824" s="3" t="s">
        <v>146</v>
      </c>
      <c r="X824" s="3" t="str">
        <f>+LEFT(Tabla1[[#This Row],[participant]],LEN(Tabla1[[#This Row],[participant]])-1)</f>
        <v>LMR11M</v>
      </c>
    </row>
    <row r="825" spans="1:24" x14ac:dyDescent="0.55000000000000004">
      <c r="A825" t="s">
        <v>126</v>
      </c>
      <c r="B825" t="s">
        <v>77</v>
      </c>
      <c r="C825" t="s">
        <v>15</v>
      </c>
      <c r="D825">
        <v>0.8</v>
      </c>
      <c r="E825">
        <v>0</v>
      </c>
      <c r="F825">
        <v>23</v>
      </c>
      <c r="G825">
        <v>23</v>
      </c>
      <c r="H825">
        <v>23</v>
      </c>
      <c r="I825" t="s">
        <v>15</v>
      </c>
      <c r="J825">
        <v>1</v>
      </c>
      <c r="L825" t="s">
        <v>123</v>
      </c>
      <c r="M825">
        <v>59.923873916776003</v>
      </c>
      <c r="N825" t="s">
        <v>124</v>
      </c>
      <c r="O825">
        <v>1</v>
      </c>
      <c r="P825" t="s">
        <v>125</v>
      </c>
      <c r="Q825" t="str">
        <f>+PROPER(IF(MID(Tabla1[[#This Row],[expName]],3,100)="Alegria","Alegría",MID(Tabla1[[#This Row],[expName]],3,100)))</f>
        <v>Sexo</v>
      </c>
      <c r="R825" s="3" t="str">
        <f>+IF(Tabla1[[#This Row],[correct_ans]]="None","Frecuente","Infrecuente")</f>
        <v>Frecuente</v>
      </c>
      <c r="S825" s="3">
        <f>+Tabla1[[#This Row],[Respuesta.corr]]*100</f>
        <v>100</v>
      </c>
      <c r="T825" s="3" t="str">
        <f>+IF(OR(Tabla1[[#This Row],[frecuente/infrecuente]]="Frecuente",Tabla1[[#This Row],[Respuesta.rt]]=""),"",Tabla1[[#This Row],[Respuesta.rt]])</f>
        <v/>
      </c>
      <c r="U825" s="3">
        <f>1-Tabla1[[#This Row],[Respuesta.corr]]</f>
        <v>0</v>
      </c>
      <c r="V825" s="3" t="s">
        <v>144</v>
      </c>
      <c r="W825" s="3" t="s">
        <v>146</v>
      </c>
      <c r="X825" s="3" t="str">
        <f>+LEFT(Tabla1[[#This Row],[participant]],LEN(Tabla1[[#This Row],[participant]])-1)</f>
        <v>LMR11M</v>
      </c>
    </row>
    <row r="826" spans="1:24" x14ac:dyDescent="0.55000000000000004">
      <c r="A826" t="s">
        <v>126</v>
      </c>
      <c r="B826" t="s">
        <v>70</v>
      </c>
      <c r="C826" t="s">
        <v>15</v>
      </c>
      <c r="D826">
        <v>0.8</v>
      </c>
      <c r="E826">
        <v>0</v>
      </c>
      <c r="F826">
        <v>24</v>
      </c>
      <c r="G826">
        <v>24</v>
      </c>
      <c r="H826">
        <v>24</v>
      </c>
      <c r="I826" t="s">
        <v>15</v>
      </c>
      <c r="J826">
        <v>1</v>
      </c>
      <c r="L826" t="s">
        <v>123</v>
      </c>
      <c r="M826">
        <v>59.923873916776003</v>
      </c>
      <c r="N826" t="s">
        <v>124</v>
      </c>
      <c r="O826">
        <v>1</v>
      </c>
      <c r="P826" t="s">
        <v>125</v>
      </c>
      <c r="Q826" t="str">
        <f>+PROPER(IF(MID(Tabla1[[#This Row],[expName]],3,100)="Alegria","Alegría",MID(Tabla1[[#This Row],[expName]],3,100)))</f>
        <v>Sexo</v>
      </c>
      <c r="R826" s="3" t="str">
        <f>+IF(Tabla1[[#This Row],[correct_ans]]="None","Frecuente","Infrecuente")</f>
        <v>Frecuente</v>
      </c>
      <c r="S826" s="3">
        <f>+Tabla1[[#This Row],[Respuesta.corr]]*100</f>
        <v>100</v>
      </c>
      <c r="T826" s="3" t="str">
        <f>+IF(OR(Tabla1[[#This Row],[frecuente/infrecuente]]="Frecuente",Tabla1[[#This Row],[Respuesta.rt]]=""),"",Tabla1[[#This Row],[Respuesta.rt]])</f>
        <v/>
      </c>
      <c r="U826" s="3">
        <f>1-Tabla1[[#This Row],[Respuesta.corr]]</f>
        <v>0</v>
      </c>
      <c r="V826" s="3" t="s">
        <v>144</v>
      </c>
      <c r="W826" s="3" t="s">
        <v>146</v>
      </c>
      <c r="X826" s="3" t="str">
        <f>+LEFT(Tabla1[[#This Row],[participant]],LEN(Tabla1[[#This Row],[participant]])-1)</f>
        <v>LMR11M</v>
      </c>
    </row>
    <row r="827" spans="1:24" x14ac:dyDescent="0.55000000000000004">
      <c r="A827" t="s">
        <v>122</v>
      </c>
      <c r="B827" t="s">
        <v>30</v>
      </c>
      <c r="C827" t="s">
        <v>21</v>
      </c>
      <c r="D827">
        <v>1.3</v>
      </c>
      <c r="E827">
        <v>0</v>
      </c>
      <c r="F827">
        <v>25</v>
      </c>
      <c r="G827">
        <v>25</v>
      </c>
      <c r="H827">
        <v>25</v>
      </c>
      <c r="I827" t="s">
        <v>21</v>
      </c>
      <c r="J827">
        <v>1</v>
      </c>
      <c r="K827">
        <v>0.57982720574400004</v>
      </c>
      <c r="L827" t="s">
        <v>123</v>
      </c>
      <c r="M827">
        <v>59.923873916776003</v>
      </c>
      <c r="N827" t="s">
        <v>124</v>
      </c>
      <c r="O827">
        <v>1</v>
      </c>
      <c r="P827" t="s">
        <v>125</v>
      </c>
      <c r="Q827" t="str">
        <f>+PROPER(IF(MID(Tabla1[[#This Row],[expName]],3,100)="Alegria","Alegría",MID(Tabla1[[#This Row],[expName]],3,100)))</f>
        <v>Sexo</v>
      </c>
      <c r="R827" s="3" t="str">
        <f>+IF(Tabla1[[#This Row],[correct_ans]]="None","Frecuente","Infrecuente")</f>
        <v>Infrecuente</v>
      </c>
      <c r="S827" s="3">
        <f>+Tabla1[[#This Row],[Respuesta.corr]]*100</f>
        <v>100</v>
      </c>
      <c r="T827" s="3">
        <f>+IF(OR(Tabla1[[#This Row],[frecuente/infrecuente]]="Frecuente",Tabla1[[#This Row],[Respuesta.rt]]=""),"",Tabla1[[#This Row],[Respuesta.rt]])</f>
        <v>0.57982720574400004</v>
      </c>
      <c r="U827" s="3">
        <f>1-Tabla1[[#This Row],[Respuesta.corr]]</f>
        <v>0</v>
      </c>
      <c r="V827" s="3" t="s">
        <v>144</v>
      </c>
      <c r="W827" s="3" t="s">
        <v>146</v>
      </c>
      <c r="X827" s="3" t="str">
        <f>+LEFT(Tabla1[[#This Row],[participant]],LEN(Tabla1[[#This Row],[participant]])-1)</f>
        <v>LMR11M</v>
      </c>
    </row>
    <row r="828" spans="1:24" x14ac:dyDescent="0.55000000000000004">
      <c r="A828" t="s">
        <v>126</v>
      </c>
      <c r="B828" t="s">
        <v>94</v>
      </c>
      <c r="C828" t="s">
        <v>15</v>
      </c>
      <c r="D828">
        <v>0.8</v>
      </c>
      <c r="E828">
        <v>0</v>
      </c>
      <c r="F828">
        <v>26</v>
      </c>
      <c r="G828">
        <v>26</v>
      </c>
      <c r="H828">
        <v>26</v>
      </c>
      <c r="I828" t="s">
        <v>15</v>
      </c>
      <c r="J828">
        <v>1</v>
      </c>
      <c r="L828" t="s">
        <v>123</v>
      </c>
      <c r="M828">
        <v>59.923873916776003</v>
      </c>
      <c r="N828" t="s">
        <v>124</v>
      </c>
      <c r="O828">
        <v>1</v>
      </c>
      <c r="P828" t="s">
        <v>125</v>
      </c>
      <c r="Q828" t="str">
        <f>+PROPER(IF(MID(Tabla1[[#This Row],[expName]],3,100)="Alegria","Alegría",MID(Tabla1[[#This Row],[expName]],3,100)))</f>
        <v>Sexo</v>
      </c>
      <c r="R828" s="3" t="str">
        <f>+IF(Tabla1[[#This Row],[correct_ans]]="None","Frecuente","Infrecuente")</f>
        <v>Frecuente</v>
      </c>
      <c r="S828" s="3">
        <f>+Tabla1[[#This Row],[Respuesta.corr]]*100</f>
        <v>100</v>
      </c>
      <c r="T828" s="3" t="str">
        <f>+IF(OR(Tabla1[[#This Row],[frecuente/infrecuente]]="Frecuente",Tabla1[[#This Row],[Respuesta.rt]]=""),"",Tabla1[[#This Row],[Respuesta.rt]])</f>
        <v/>
      </c>
      <c r="U828" s="3">
        <f>1-Tabla1[[#This Row],[Respuesta.corr]]</f>
        <v>0</v>
      </c>
      <c r="V828" s="3" t="s">
        <v>144</v>
      </c>
      <c r="W828" s="3" t="s">
        <v>146</v>
      </c>
      <c r="X828" s="3" t="str">
        <f>+LEFT(Tabla1[[#This Row],[participant]],LEN(Tabla1[[#This Row],[participant]])-1)</f>
        <v>LMR11M</v>
      </c>
    </row>
    <row r="829" spans="1:24" x14ac:dyDescent="0.55000000000000004">
      <c r="A829" t="s">
        <v>126</v>
      </c>
      <c r="B829" t="s">
        <v>22</v>
      </c>
      <c r="C829" t="s">
        <v>15</v>
      </c>
      <c r="D829">
        <v>1.3</v>
      </c>
      <c r="E829">
        <v>0</v>
      </c>
      <c r="F829">
        <v>27</v>
      </c>
      <c r="G829">
        <v>27</v>
      </c>
      <c r="H829">
        <v>27</v>
      </c>
      <c r="I829" t="s">
        <v>15</v>
      </c>
      <c r="J829">
        <v>1</v>
      </c>
      <c r="L829" t="s">
        <v>123</v>
      </c>
      <c r="M829">
        <v>59.923873916776003</v>
      </c>
      <c r="N829" t="s">
        <v>124</v>
      </c>
      <c r="O829">
        <v>1</v>
      </c>
      <c r="P829" t="s">
        <v>125</v>
      </c>
      <c r="Q829" t="str">
        <f>+PROPER(IF(MID(Tabla1[[#This Row],[expName]],3,100)="Alegria","Alegría",MID(Tabla1[[#This Row],[expName]],3,100)))</f>
        <v>Sexo</v>
      </c>
      <c r="R829" s="3" t="str">
        <f>+IF(Tabla1[[#This Row],[correct_ans]]="None","Frecuente","Infrecuente")</f>
        <v>Frecuente</v>
      </c>
      <c r="S829" s="3">
        <f>+Tabla1[[#This Row],[Respuesta.corr]]*100</f>
        <v>100</v>
      </c>
      <c r="T829" s="3" t="str">
        <f>+IF(OR(Tabla1[[#This Row],[frecuente/infrecuente]]="Frecuente",Tabla1[[#This Row],[Respuesta.rt]]=""),"",Tabla1[[#This Row],[Respuesta.rt]])</f>
        <v/>
      </c>
      <c r="U829" s="3">
        <f>1-Tabla1[[#This Row],[Respuesta.corr]]</f>
        <v>0</v>
      </c>
      <c r="V829" s="3" t="s">
        <v>144</v>
      </c>
      <c r="W829" s="3" t="s">
        <v>146</v>
      </c>
      <c r="X829" s="3" t="str">
        <f>+LEFT(Tabla1[[#This Row],[participant]],LEN(Tabla1[[#This Row],[participant]])-1)</f>
        <v>LMR11M</v>
      </c>
    </row>
    <row r="830" spans="1:24" x14ac:dyDescent="0.55000000000000004">
      <c r="A830" t="s">
        <v>122</v>
      </c>
      <c r="B830" t="s">
        <v>65</v>
      </c>
      <c r="C830" t="s">
        <v>21</v>
      </c>
      <c r="D830">
        <v>0.8</v>
      </c>
      <c r="E830">
        <v>0</v>
      </c>
      <c r="F830">
        <v>28</v>
      </c>
      <c r="G830">
        <v>28</v>
      </c>
      <c r="H830">
        <v>28</v>
      </c>
      <c r="I830" t="s">
        <v>15</v>
      </c>
      <c r="J830">
        <v>0</v>
      </c>
      <c r="L830" t="s">
        <v>123</v>
      </c>
      <c r="M830">
        <v>59.923873916776003</v>
      </c>
      <c r="N830" t="s">
        <v>124</v>
      </c>
      <c r="O830">
        <v>1</v>
      </c>
      <c r="P830" t="s">
        <v>125</v>
      </c>
      <c r="Q830" t="str">
        <f>+PROPER(IF(MID(Tabla1[[#This Row],[expName]],3,100)="Alegria","Alegría",MID(Tabla1[[#This Row],[expName]],3,100)))</f>
        <v>Sexo</v>
      </c>
      <c r="R830" s="3" t="str">
        <f>+IF(Tabla1[[#This Row],[correct_ans]]="None","Frecuente","Infrecuente")</f>
        <v>Infrecuente</v>
      </c>
      <c r="S830" s="3">
        <f>+Tabla1[[#This Row],[Respuesta.corr]]*100</f>
        <v>0</v>
      </c>
      <c r="T830" s="3" t="str">
        <f>+IF(OR(Tabla1[[#This Row],[frecuente/infrecuente]]="Frecuente",Tabla1[[#This Row],[Respuesta.rt]]=""),"",Tabla1[[#This Row],[Respuesta.rt]])</f>
        <v/>
      </c>
      <c r="U830" s="3">
        <f>1-Tabla1[[#This Row],[Respuesta.corr]]</f>
        <v>1</v>
      </c>
      <c r="V830" s="3" t="s">
        <v>144</v>
      </c>
      <c r="W830" s="3" t="s">
        <v>146</v>
      </c>
      <c r="X830" s="3" t="str">
        <f>+LEFT(Tabla1[[#This Row],[participant]],LEN(Tabla1[[#This Row],[participant]])-1)</f>
        <v>LMR11M</v>
      </c>
    </row>
    <row r="831" spans="1:24" x14ac:dyDescent="0.55000000000000004">
      <c r="A831" t="s">
        <v>126</v>
      </c>
      <c r="B831" t="s">
        <v>89</v>
      </c>
      <c r="C831" t="s">
        <v>15</v>
      </c>
      <c r="D831">
        <v>1.3</v>
      </c>
      <c r="E831">
        <v>0</v>
      </c>
      <c r="F831">
        <v>29</v>
      </c>
      <c r="G831">
        <v>29</v>
      </c>
      <c r="H831">
        <v>29</v>
      </c>
      <c r="I831" t="s">
        <v>15</v>
      </c>
      <c r="J831">
        <v>1</v>
      </c>
      <c r="L831" t="s">
        <v>123</v>
      </c>
      <c r="M831">
        <v>59.923873916776003</v>
      </c>
      <c r="N831" t="s">
        <v>124</v>
      </c>
      <c r="O831">
        <v>1</v>
      </c>
      <c r="P831" t="s">
        <v>125</v>
      </c>
      <c r="Q831" t="str">
        <f>+PROPER(IF(MID(Tabla1[[#This Row],[expName]],3,100)="Alegria","Alegría",MID(Tabla1[[#This Row],[expName]],3,100)))</f>
        <v>Sexo</v>
      </c>
      <c r="R831" s="3" t="str">
        <f>+IF(Tabla1[[#This Row],[correct_ans]]="None","Frecuente","Infrecuente")</f>
        <v>Frecuente</v>
      </c>
      <c r="S831" s="3">
        <f>+Tabla1[[#This Row],[Respuesta.corr]]*100</f>
        <v>100</v>
      </c>
      <c r="T831" s="3" t="str">
        <f>+IF(OR(Tabla1[[#This Row],[frecuente/infrecuente]]="Frecuente",Tabla1[[#This Row],[Respuesta.rt]]=""),"",Tabla1[[#This Row],[Respuesta.rt]])</f>
        <v/>
      </c>
      <c r="U831" s="3">
        <f>1-Tabla1[[#This Row],[Respuesta.corr]]</f>
        <v>0</v>
      </c>
      <c r="V831" s="3" t="s">
        <v>144</v>
      </c>
      <c r="W831" s="3" t="s">
        <v>146</v>
      </c>
      <c r="X831" s="3" t="str">
        <f>+LEFT(Tabla1[[#This Row],[participant]],LEN(Tabla1[[#This Row],[participant]])-1)</f>
        <v>LMR11M</v>
      </c>
    </row>
    <row r="832" spans="1:24" x14ac:dyDescent="0.55000000000000004">
      <c r="A832" t="s">
        <v>126</v>
      </c>
      <c r="B832" t="s">
        <v>77</v>
      </c>
      <c r="C832" t="s">
        <v>15</v>
      </c>
      <c r="D832">
        <v>0.8</v>
      </c>
      <c r="E832">
        <v>0</v>
      </c>
      <c r="F832">
        <v>30</v>
      </c>
      <c r="G832">
        <v>30</v>
      </c>
      <c r="H832">
        <v>30</v>
      </c>
      <c r="I832" t="s">
        <v>15</v>
      </c>
      <c r="J832">
        <v>1</v>
      </c>
      <c r="L832" t="s">
        <v>123</v>
      </c>
      <c r="M832">
        <v>59.923873916776003</v>
      </c>
      <c r="N832" t="s">
        <v>124</v>
      </c>
      <c r="O832">
        <v>1</v>
      </c>
      <c r="P832" t="s">
        <v>125</v>
      </c>
      <c r="Q832" t="str">
        <f>+PROPER(IF(MID(Tabla1[[#This Row],[expName]],3,100)="Alegria","Alegría",MID(Tabla1[[#This Row],[expName]],3,100)))</f>
        <v>Sexo</v>
      </c>
      <c r="R832" s="3" t="str">
        <f>+IF(Tabla1[[#This Row],[correct_ans]]="None","Frecuente","Infrecuente")</f>
        <v>Frecuente</v>
      </c>
      <c r="S832" s="3">
        <f>+Tabla1[[#This Row],[Respuesta.corr]]*100</f>
        <v>100</v>
      </c>
      <c r="T832" s="3" t="str">
        <f>+IF(OR(Tabla1[[#This Row],[frecuente/infrecuente]]="Frecuente",Tabla1[[#This Row],[Respuesta.rt]]=""),"",Tabla1[[#This Row],[Respuesta.rt]])</f>
        <v/>
      </c>
      <c r="U832" s="3">
        <f>1-Tabla1[[#This Row],[Respuesta.corr]]</f>
        <v>0</v>
      </c>
      <c r="V832" s="3" t="s">
        <v>144</v>
      </c>
      <c r="W832" s="3" t="s">
        <v>146</v>
      </c>
      <c r="X832" s="3" t="str">
        <f>+LEFT(Tabla1[[#This Row],[participant]],LEN(Tabla1[[#This Row],[participant]])-1)</f>
        <v>LMR11M</v>
      </c>
    </row>
    <row r="833" spans="1:24" x14ac:dyDescent="0.55000000000000004">
      <c r="A833" t="s">
        <v>122</v>
      </c>
      <c r="B833" t="s">
        <v>90</v>
      </c>
      <c r="C833" t="s">
        <v>21</v>
      </c>
      <c r="D833">
        <v>1.3</v>
      </c>
      <c r="E833">
        <v>0</v>
      </c>
      <c r="F833">
        <v>31</v>
      </c>
      <c r="G833">
        <v>31</v>
      </c>
      <c r="H833">
        <v>31</v>
      </c>
      <c r="I833" t="s">
        <v>21</v>
      </c>
      <c r="J833">
        <v>1</v>
      </c>
      <c r="K833">
        <v>0.47067977115499998</v>
      </c>
      <c r="L833" t="s">
        <v>123</v>
      </c>
      <c r="M833">
        <v>59.923873916776003</v>
      </c>
      <c r="N833" t="s">
        <v>124</v>
      </c>
      <c r="O833">
        <v>1</v>
      </c>
      <c r="P833" t="s">
        <v>125</v>
      </c>
      <c r="Q833" t="str">
        <f>+PROPER(IF(MID(Tabla1[[#This Row],[expName]],3,100)="Alegria","Alegría",MID(Tabla1[[#This Row],[expName]],3,100)))</f>
        <v>Sexo</v>
      </c>
      <c r="R833" s="3" t="str">
        <f>+IF(Tabla1[[#This Row],[correct_ans]]="None","Frecuente","Infrecuente")</f>
        <v>Infrecuente</v>
      </c>
      <c r="S833" s="3">
        <f>+Tabla1[[#This Row],[Respuesta.corr]]*100</f>
        <v>100</v>
      </c>
      <c r="T833" s="3">
        <f>+IF(OR(Tabla1[[#This Row],[frecuente/infrecuente]]="Frecuente",Tabla1[[#This Row],[Respuesta.rt]]=""),"",Tabla1[[#This Row],[Respuesta.rt]])</f>
        <v>0.47067977115499998</v>
      </c>
      <c r="U833" s="3">
        <f>1-Tabla1[[#This Row],[Respuesta.corr]]</f>
        <v>0</v>
      </c>
      <c r="V833" s="3" t="s">
        <v>144</v>
      </c>
      <c r="W833" s="3" t="s">
        <v>146</v>
      </c>
      <c r="X833" s="3" t="str">
        <f>+LEFT(Tabla1[[#This Row],[participant]],LEN(Tabla1[[#This Row],[participant]])-1)</f>
        <v>LMR11M</v>
      </c>
    </row>
    <row r="834" spans="1:24" x14ac:dyDescent="0.55000000000000004">
      <c r="A834" t="s">
        <v>126</v>
      </c>
      <c r="B834" t="s">
        <v>127</v>
      </c>
      <c r="C834" t="s">
        <v>15</v>
      </c>
      <c r="D834">
        <v>1.3</v>
      </c>
      <c r="E834">
        <v>0</v>
      </c>
      <c r="F834">
        <v>32</v>
      </c>
      <c r="G834">
        <v>32</v>
      </c>
      <c r="H834">
        <v>32</v>
      </c>
      <c r="I834" t="s">
        <v>15</v>
      </c>
      <c r="J834">
        <v>1</v>
      </c>
      <c r="L834" t="s">
        <v>123</v>
      </c>
      <c r="M834">
        <v>59.923873916776003</v>
      </c>
      <c r="N834" t="s">
        <v>124</v>
      </c>
      <c r="O834">
        <v>1</v>
      </c>
      <c r="P834" t="s">
        <v>125</v>
      </c>
      <c r="Q834" t="str">
        <f>+PROPER(IF(MID(Tabla1[[#This Row],[expName]],3,100)="Alegria","Alegría",MID(Tabla1[[#This Row],[expName]],3,100)))</f>
        <v>Sexo</v>
      </c>
      <c r="R834" s="3" t="str">
        <f>+IF(Tabla1[[#This Row],[correct_ans]]="None","Frecuente","Infrecuente")</f>
        <v>Frecuente</v>
      </c>
      <c r="S834" s="3">
        <f>+Tabla1[[#This Row],[Respuesta.corr]]*100</f>
        <v>100</v>
      </c>
      <c r="T834" s="3" t="str">
        <f>+IF(OR(Tabla1[[#This Row],[frecuente/infrecuente]]="Frecuente",Tabla1[[#This Row],[Respuesta.rt]]=""),"",Tabla1[[#This Row],[Respuesta.rt]])</f>
        <v/>
      </c>
      <c r="U834" s="3">
        <f>1-Tabla1[[#This Row],[Respuesta.corr]]</f>
        <v>0</v>
      </c>
      <c r="V834" s="3" t="s">
        <v>144</v>
      </c>
      <c r="W834" s="3" t="s">
        <v>146</v>
      </c>
      <c r="X834" s="3" t="str">
        <f>+LEFT(Tabla1[[#This Row],[participant]],LEN(Tabla1[[#This Row],[participant]])-1)</f>
        <v>LMR11M</v>
      </c>
    </row>
    <row r="835" spans="1:24" x14ac:dyDescent="0.55000000000000004">
      <c r="A835" t="s">
        <v>126</v>
      </c>
      <c r="B835" t="s">
        <v>70</v>
      </c>
      <c r="C835" t="s">
        <v>15</v>
      </c>
      <c r="D835">
        <v>1.3</v>
      </c>
      <c r="E835">
        <v>0</v>
      </c>
      <c r="F835">
        <v>33</v>
      </c>
      <c r="G835">
        <v>33</v>
      </c>
      <c r="H835">
        <v>33</v>
      </c>
      <c r="I835" t="s">
        <v>15</v>
      </c>
      <c r="J835">
        <v>1</v>
      </c>
      <c r="L835" t="s">
        <v>123</v>
      </c>
      <c r="M835">
        <v>59.923873916776003</v>
      </c>
      <c r="N835" t="s">
        <v>124</v>
      </c>
      <c r="O835">
        <v>1</v>
      </c>
      <c r="P835" t="s">
        <v>125</v>
      </c>
      <c r="Q835" t="str">
        <f>+PROPER(IF(MID(Tabla1[[#This Row],[expName]],3,100)="Alegria","Alegría",MID(Tabla1[[#This Row],[expName]],3,100)))</f>
        <v>Sexo</v>
      </c>
      <c r="R835" s="3" t="str">
        <f>+IF(Tabla1[[#This Row],[correct_ans]]="None","Frecuente","Infrecuente")</f>
        <v>Frecuente</v>
      </c>
      <c r="S835" s="3">
        <f>+Tabla1[[#This Row],[Respuesta.corr]]*100</f>
        <v>100</v>
      </c>
      <c r="T835" s="3" t="str">
        <f>+IF(OR(Tabla1[[#This Row],[frecuente/infrecuente]]="Frecuente",Tabla1[[#This Row],[Respuesta.rt]]=""),"",Tabla1[[#This Row],[Respuesta.rt]])</f>
        <v/>
      </c>
      <c r="U835" s="3">
        <f>1-Tabla1[[#This Row],[Respuesta.corr]]</f>
        <v>0</v>
      </c>
      <c r="V835" s="3" t="s">
        <v>144</v>
      </c>
      <c r="W835" s="3" t="s">
        <v>146</v>
      </c>
      <c r="X835" s="3" t="str">
        <f>+LEFT(Tabla1[[#This Row],[participant]],LEN(Tabla1[[#This Row],[participant]])-1)</f>
        <v>LMR11M</v>
      </c>
    </row>
    <row r="836" spans="1:24" x14ac:dyDescent="0.55000000000000004">
      <c r="A836" t="s">
        <v>122</v>
      </c>
      <c r="B836" t="s">
        <v>28</v>
      </c>
      <c r="C836" t="s">
        <v>21</v>
      </c>
      <c r="D836">
        <v>1.3</v>
      </c>
      <c r="E836">
        <v>0</v>
      </c>
      <c r="F836">
        <v>34</v>
      </c>
      <c r="G836">
        <v>34</v>
      </c>
      <c r="H836">
        <v>34</v>
      </c>
      <c r="I836" t="s">
        <v>21</v>
      </c>
      <c r="J836">
        <v>1</v>
      </c>
      <c r="K836">
        <v>0.439212940168</v>
      </c>
      <c r="L836" t="s">
        <v>123</v>
      </c>
      <c r="M836">
        <v>59.923873916776003</v>
      </c>
      <c r="N836" t="s">
        <v>124</v>
      </c>
      <c r="O836">
        <v>1</v>
      </c>
      <c r="P836" t="s">
        <v>125</v>
      </c>
      <c r="Q836" t="str">
        <f>+PROPER(IF(MID(Tabla1[[#This Row],[expName]],3,100)="Alegria","Alegría",MID(Tabla1[[#This Row],[expName]],3,100)))</f>
        <v>Sexo</v>
      </c>
      <c r="R836" s="3" t="str">
        <f>+IF(Tabla1[[#This Row],[correct_ans]]="None","Frecuente","Infrecuente")</f>
        <v>Infrecuente</v>
      </c>
      <c r="S836" s="3">
        <f>+Tabla1[[#This Row],[Respuesta.corr]]*100</f>
        <v>100</v>
      </c>
      <c r="T836" s="3">
        <f>+IF(OR(Tabla1[[#This Row],[frecuente/infrecuente]]="Frecuente",Tabla1[[#This Row],[Respuesta.rt]]=""),"",Tabla1[[#This Row],[Respuesta.rt]])</f>
        <v>0.439212940168</v>
      </c>
      <c r="U836" s="3">
        <f>1-Tabla1[[#This Row],[Respuesta.corr]]</f>
        <v>0</v>
      </c>
      <c r="V836" s="3" t="s">
        <v>144</v>
      </c>
      <c r="W836" s="3" t="s">
        <v>146</v>
      </c>
      <c r="X836" s="3" t="str">
        <f>+LEFT(Tabla1[[#This Row],[participant]],LEN(Tabla1[[#This Row],[participant]])-1)</f>
        <v>LMR11M</v>
      </c>
    </row>
    <row r="837" spans="1:24" x14ac:dyDescent="0.55000000000000004">
      <c r="A837" t="s">
        <v>126</v>
      </c>
      <c r="B837" t="s">
        <v>93</v>
      </c>
      <c r="C837" t="s">
        <v>15</v>
      </c>
      <c r="D837">
        <v>0.8</v>
      </c>
      <c r="E837">
        <v>0</v>
      </c>
      <c r="F837">
        <v>35</v>
      </c>
      <c r="G837">
        <v>35</v>
      </c>
      <c r="H837">
        <v>35</v>
      </c>
      <c r="I837" t="s">
        <v>15</v>
      </c>
      <c r="J837">
        <v>1</v>
      </c>
      <c r="L837" t="s">
        <v>123</v>
      </c>
      <c r="M837">
        <v>59.923873916776003</v>
      </c>
      <c r="N837" t="s">
        <v>124</v>
      </c>
      <c r="O837">
        <v>1</v>
      </c>
      <c r="P837" t="s">
        <v>125</v>
      </c>
      <c r="Q837" t="str">
        <f>+PROPER(IF(MID(Tabla1[[#This Row],[expName]],3,100)="Alegria","Alegría",MID(Tabla1[[#This Row],[expName]],3,100)))</f>
        <v>Sexo</v>
      </c>
      <c r="R837" s="3" t="str">
        <f>+IF(Tabla1[[#This Row],[correct_ans]]="None","Frecuente","Infrecuente")</f>
        <v>Frecuente</v>
      </c>
      <c r="S837" s="3">
        <f>+Tabla1[[#This Row],[Respuesta.corr]]*100</f>
        <v>100</v>
      </c>
      <c r="T837" s="3" t="str">
        <f>+IF(OR(Tabla1[[#This Row],[frecuente/infrecuente]]="Frecuente",Tabla1[[#This Row],[Respuesta.rt]]=""),"",Tabla1[[#This Row],[Respuesta.rt]])</f>
        <v/>
      </c>
      <c r="U837" s="3">
        <f>1-Tabla1[[#This Row],[Respuesta.corr]]</f>
        <v>0</v>
      </c>
      <c r="V837" s="3" t="s">
        <v>144</v>
      </c>
      <c r="W837" s="3" t="s">
        <v>146</v>
      </c>
      <c r="X837" s="3" t="str">
        <f>+LEFT(Tabla1[[#This Row],[participant]],LEN(Tabla1[[#This Row],[participant]])-1)</f>
        <v>LMR11M</v>
      </c>
    </row>
    <row r="838" spans="1:24" x14ac:dyDescent="0.55000000000000004">
      <c r="A838" t="s">
        <v>126</v>
      </c>
      <c r="B838" t="s">
        <v>89</v>
      </c>
      <c r="C838" t="s">
        <v>15</v>
      </c>
      <c r="D838">
        <v>1.3</v>
      </c>
      <c r="E838">
        <v>0</v>
      </c>
      <c r="F838">
        <v>36</v>
      </c>
      <c r="G838">
        <v>36</v>
      </c>
      <c r="H838">
        <v>36</v>
      </c>
      <c r="I838" t="s">
        <v>15</v>
      </c>
      <c r="J838">
        <v>1</v>
      </c>
      <c r="L838" t="s">
        <v>123</v>
      </c>
      <c r="M838">
        <v>59.923873916776003</v>
      </c>
      <c r="N838" t="s">
        <v>124</v>
      </c>
      <c r="O838">
        <v>1</v>
      </c>
      <c r="P838" t="s">
        <v>125</v>
      </c>
      <c r="Q838" t="str">
        <f>+PROPER(IF(MID(Tabla1[[#This Row],[expName]],3,100)="Alegria","Alegría",MID(Tabla1[[#This Row],[expName]],3,100)))</f>
        <v>Sexo</v>
      </c>
      <c r="R838" s="3" t="str">
        <f>+IF(Tabla1[[#This Row],[correct_ans]]="None","Frecuente","Infrecuente")</f>
        <v>Frecuente</v>
      </c>
      <c r="S838" s="3">
        <f>+Tabla1[[#This Row],[Respuesta.corr]]*100</f>
        <v>100</v>
      </c>
      <c r="T838" s="3" t="str">
        <f>+IF(OR(Tabla1[[#This Row],[frecuente/infrecuente]]="Frecuente",Tabla1[[#This Row],[Respuesta.rt]]=""),"",Tabla1[[#This Row],[Respuesta.rt]])</f>
        <v/>
      </c>
      <c r="U838" s="3">
        <f>1-Tabla1[[#This Row],[Respuesta.corr]]</f>
        <v>0</v>
      </c>
      <c r="V838" s="3" t="s">
        <v>144</v>
      </c>
      <c r="W838" s="3" t="s">
        <v>146</v>
      </c>
      <c r="X838" s="3" t="str">
        <f>+LEFT(Tabla1[[#This Row],[participant]],LEN(Tabla1[[#This Row],[participant]])-1)</f>
        <v>LMR11M</v>
      </c>
    </row>
    <row r="839" spans="1:24" x14ac:dyDescent="0.55000000000000004">
      <c r="A839" t="s">
        <v>122</v>
      </c>
      <c r="B839" t="s">
        <v>65</v>
      </c>
      <c r="C839" t="s">
        <v>21</v>
      </c>
      <c r="D839">
        <v>0.8</v>
      </c>
      <c r="E839">
        <v>0</v>
      </c>
      <c r="F839">
        <v>37</v>
      </c>
      <c r="G839">
        <v>37</v>
      </c>
      <c r="H839">
        <v>37</v>
      </c>
      <c r="I839" t="s">
        <v>15</v>
      </c>
      <c r="J839">
        <v>0</v>
      </c>
      <c r="L839" t="s">
        <v>123</v>
      </c>
      <c r="M839">
        <v>59.923873916776003</v>
      </c>
      <c r="N839" t="s">
        <v>124</v>
      </c>
      <c r="O839">
        <v>1</v>
      </c>
      <c r="P839" t="s">
        <v>125</v>
      </c>
      <c r="Q839" t="str">
        <f>+PROPER(IF(MID(Tabla1[[#This Row],[expName]],3,100)="Alegria","Alegría",MID(Tabla1[[#This Row],[expName]],3,100)))</f>
        <v>Sexo</v>
      </c>
      <c r="R839" s="3" t="str">
        <f>+IF(Tabla1[[#This Row],[correct_ans]]="None","Frecuente","Infrecuente")</f>
        <v>Infrecuente</v>
      </c>
      <c r="S839" s="3">
        <f>+Tabla1[[#This Row],[Respuesta.corr]]*100</f>
        <v>0</v>
      </c>
      <c r="T839" s="3" t="str">
        <f>+IF(OR(Tabla1[[#This Row],[frecuente/infrecuente]]="Frecuente",Tabla1[[#This Row],[Respuesta.rt]]=""),"",Tabla1[[#This Row],[Respuesta.rt]])</f>
        <v/>
      </c>
      <c r="U839" s="3">
        <f>1-Tabla1[[#This Row],[Respuesta.corr]]</f>
        <v>1</v>
      </c>
      <c r="V839" s="3" t="s">
        <v>144</v>
      </c>
      <c r="W839" s="3" t="s">
        <v>146</v>
      </c>
      <c r="X839" s="3" t="str">
        <f>+LEFT(Tabla1[[#This Row],[participant]],LEN(Tabla1[[#This Row],[participant]])-1)</f>
        <v>LMR11M</v>
      </c>
    </row>
    <row r="840" spans="1:24" x14ac:dyDescent="0.55000000000000004">
      <c r="A840" t="s">
        <v>126</v>
      </c>
      <c r="B840" t="s">
        <v>93</v>
      </c>
      <c r="C840" t="s">
        <v>15</v>
      </c>
      <c r="D840">
        <v>0.8</v>
      </c>
      <c r="E840">
        <v>0</v>
      </c>
      <c r="F840">
        <v>38</v>
      </c>
      <c r="G840">
        <v>38</v>
      </c>
      <c r="H840">
        <v>38</v>
      </c>
      <c r="I840" t="s">
        <v>15</v>
      </c>
      <c r="J840">
        <v>1</v>
      </c>
      <c r="L840" t="s">
        <v>123</v>
      </c>
      <c r="M840">
        <v>59.923873916776003</v>
      </c>
      <c r="N840" t="s">
        <v>124</v>
      </c>
      <c r="O840">
        <v>1</v>
      </c>
      <c r="P840" t="s">
        <v>125</v>
      </c>
      <c r="Q840" t="str">
        <f>+PROPER(IF(MID(Tabla1[[#This Row],[expName]],3,100)="Alegria","Alegría",MID(Tabla1[[#This Row],[expName]],3,100)))</f>
        <v>Sexo</v>
      </c>
      <c r="R840" s="3" t="str">
        <f>+IF(Tabla1[[#This Row],[correct_ans]]="None","Frecuente","Infrecuente")</f>
        <v>Frecuente</v>
      </c>
      <c r="S840" s="3">
        <f>+Tabla1[[#This Row],[Respuesta.corr]]*100</f>
        <v>100</v>
      </c>
      <c r="T840" s="3" t="str">
        <f>+IF(OR(Tabla1[[#This Row],[frecuente/infrecuente]]="Frecuente",Tabla1[[#This Row],[Respuesta.rt]]=""),"",Tabla1[[#This Row],[Respuesta.rt]])</f>
        <v/>
      </c>
      <c r="U840" s="3">
        <f>1-Tabla1[[#This Row],[Respuesta.corr]]</f>
        <v>0</v>
      </c>
      <c r="V840" s="3" t="s">
        <v>144</v>
      </c>
      <c r="W840" s="3" t="s">
        <v>146</v>
      </c>
      <c r="X840" s="3" t="str">
        <f>+LEFT(Tabla1[[#This Row],[participant]],LEN(Tabla1[[#This Row],[participant]])-1)</f>
        <v>LMR11M</v>
      </c>
    </row>
    <row r="841" spans="1:24" x14ac:dyDescent="0.55000000000000004">
      <c r="A841" t="s">
        <v>126</v>
      </c>
      <c r="B841" t="s">
        <v>127</v>
      </c>
      <c r="C841" t="s">
        <v>15</v>
      </c>
      <c r="D841">
        <v>0.8</v>
      </c>
      <c r="E841">
        <v>0</v>
      </c>
      <c r="F841">
        <v>39</v>
      </c>
      <c r="G841">
        <v>39</v>
      </c>
      <c r="H841">
        <v>39</v>
      </c>
      <c r="I841" t="s">
        <v>15</v>
      </c>
      <c r="J841">
        <v>1</v>
      </c>
      <c r="L841" t="s">
        <v>123</v>
      </c>
      <c r="M841">
        <v>59.923873916776003</v>
      </c>
      <c r="N841" t="s">
        <v>124</v>
      </c>
      <c r="O841">
        <v>1</v>
      </c>
      <c r="P841" t="s">
        <v>125</v>
      </c>
      <c r="Q841" t="str">
        <f>+PROPER(IF(MID(Tabla1[[#This Row],[expName]],3,100)="Alegria","Alegría",MID(Tabla1[[#This Row],[expName]],3,100)))</f>
        <v>Sexo</v>
      </c>
      <c r="R841" s="3" t="str">
        <f>+IF(Tabla1[[#This Row],[correct_ans]]="None","Frecuente","Infrecuente")</f>
        <v>Frecuente</v>
      </c>
      <c r="S841" s="3">
        <f>+Tabla1[[#This Row],[Respuesta.corr]]*100</f>
        <v>100</v>
      </c>
      <c r="T841" s="3" t="str">
        <f>+IF(OR(Tabla1[[#This Row],[frecuente/infrecuente]]="Frecuente",Tabla1[[#This Row],[Respuesta.rt]]=""),"",Tabla1[[#This Row],[Respuesta.rt]])</f>
        <v/>
      </c>
      <c r="U841" s="3">
        <f>1-Tabla1[[#This Row],[Respuesta.corr]]</f>
        <v>0</v>
      </c>
      <c r="V841" s="3" t="s">
        <v>144</v>
      </c>
      <c r="W841" s="3" t="s">
        <v>146</v>
      </c>
      <c r="X841" s="3" t="str">
        <f>+LEFT(Tabla1[[#This Row],[participant]],LEN(Tabla1[[#This Row],[participant]])-1)</f>
        <v>LMR11M</v>
      </c>
    </row>
    <row r="842" spans="1:24" x14ac:dyDescent="0.55000000000000004">
      <c r="A842" t="s">
        <v>122</v>
      </c>
      <c r="B842" t="s">
        <v>35</v>
      </c>
      <c r="C842" t="s">
        <v>21</v>
      </c>
      <c r="D842">
        <v>1.3</v>
      </c>
      <c r="E842">
        <v>0</v>
      </c>
      <c r="F842">
        <v>40</v>
      </c>
      <c r="G842">
        <v>40</v>
      </c>
      <c r="H842">
        <v>40</v>
      </c>
      <c r="I842" t="s">
        <v>21</v>
      </c>
      <c r="J842">
        <v>1</v>
      </c>
      <c r="K842">
        <v>0.59630341501899997</v>
      </c>
      <c r="L842" t="s">
        <v>123</v>
      </c>
      <c r="M842">
        <v>59.923873916776003</v>
      </c>
      <c r="N842" t="s">
        <v>124</v>
      </c>
      <c r="O842">
        <v>1</v>
      </c>
      <c r="P842" t="s">
        <v>125</v>
      </c>
      <c r="Q842" t="str">
        <f>+PROPER(IF(MID(Tabla1[[#This Row],[expName]],3,100)="Alegria","Alegría",MID(Tabla1[[#This Row],[expName]],3,100)))</f>
        <v>Sexo</v>
      </c>
      <c r="R842" s="3" t="str">
        <f>+IF(Tabla1[[#This Row],[correct_ans]]="None","Frecuente","Infrecuente")</f>
        <v>Infrecuente</v>
      </c>
      <c r="S842" s="3">
        <f>+Tabla1[[#This Row],[Respuesta.corr]]*100</f>
        <v>100</v>
      </c>
      <c r="T842" s="3">
        <f>+IF(OR(Tabla1[[#This Row],[frecuente/infrecuente]]="Frecuente",Tabla1[[#This Row],[Respuesta.rt]]=""),"",Tabla1[[#This Row],[Respuesta.rt]])</f>
        <v>0.59630341501899997</v>
      </c>
      <c r="U842" s="3">
        <f>1-Tabla1[[#This Row],[Respuesta.corr]]</f>
        <v>0</v>
      </c>
      <c r="V842" s="3" t="s">
        <v>144</v>
      </c>
      <c r="W842" s="3" t="s">
        <v>146</v>
      </c>
      <c r="X842" s="3" t="str">
        <f>+LEFT(Tabla1[[#This Row],[participant]],LEN(Tabla1[[#This Row],[participant]])-1)</f>
        <v>LMR11M</v>
      </c>
    </row>
    <row r="843" spans="1:24" x14ac:dyDescent="0.55000000000000004">
      <c r="A843" t="s">
        <v>126</v>
      </c>
      <c r="B843" t="s">
        <v>91</v>
      </c>
      <c r="C843" t="s">
        <v>15</v>
      </c>
      <c r="D843">
        <v>1.3</v>
      </c>
      <c r="E843">
        <v>0</v>
      </c>
      <c r="F843">
        <v>41</v>
      </c>
      <c r="G843">
        <v>41</v>
      </c>
      <c r="H843">
        <v>41</v>
      </c>
      <c r="I843" t="s">
        <v>15</v>
      </c>
      <c r="J843">
        <v>1</v>
      </c>
      <c r="L843" t="s">
        <v>123</v>
      </c>
      <c r="M843">
        <v>59.923873916776003</v>
      </c>
      <c r="N843" t="s">
        <v>124</v>
      </c>
      <c r="O843">
        <v>1</v>
      </c>
      <c r="P843" t="s">
        <v>125</v>
      </c>
      <c r="Q843" t="str">
        <f>+PROPER(IF(MID(Tabla1[[#This Row],[expName]],3,100)="Alegria","Alegría",MID(Tabla1[[#This Row],[expName]],3,100)))</f>
        <v>Sexo</v>
      </c>
      <c r="R843" s="3" t="str">
        <f>+IF(Tabla1[[#This Row],[correct_ans]]="None","Frecuente","Infrecuente")</f>
        <v>Frecuente</v>
      </c>
      <c r="S843" s="3">
        <f>+Tabla1[[#This Row],[Respuesta.corr]]*100</f>
        <v>100</v>
      </c>
      <c r="T843" s="3" t="str">
        <f>+IF(OR(Tabla1[[#This Row],[frecuente/infrecuente]]="Frecuente",Tabla1[[#This Row],[Respuesta.rt]]=""),"",Tabla1[[#This Row],[Respuesta.rt]])</f>
        <v/>
      </c>
      <c r="U843" s="3">
        <f>1-Tabla1[[#This Row],[Respuesta.corr]]</f>
        <v>0</v>
      </c>
      <c r="V843" s="3" t="s">
        <v>144</v>
      </c>
      <c r="W843" s="3" t="s">
        <v>146</v>
      </c>
      <c r="X843" s="3" t="str">
        <f>+LEFT(Tabla1[[#This Row],[participant]],LEN(Tabla1[[#This Row],[participant]])-1)</f>
        <v>LMR11M</v>
      </c>
    </row>
    <row r="844" spans="1:24" x14ac:dyDescent="0.55000000000000004">
      <c r="A844" t="s">
        <v>126</v>
      </c>
      <c r="B844" t="s">
        <v>70</v>
      </c>
      <c r="C844" t="s">
        <v>15</v>
      </c>
      <c r="D844">
        <v>0.8</v>
      </c>
      <c r="E844">
        <v>0</v>
      </c>
      <c r="F844">
        <v>42</v>
      </c>
      <c r="G844">
        <v>42</v>
      </c>
      <c r="H844">
        <v>42</v>
      </c>
      <c r="I844" t="s">
        <v>15</v>
      </c>
      <c r="J844">
        <v>1</v>
      </c>
      <c r="L844" t="s">
        <v>123</v>
      </c>
      <c r="M844">
        <v>59.923873916776003</v>
      </c>
      <c r="N844" t="s">
        <v>124</v>
      </c>
      <c r="O844">
        <v>1</v>
      </c>
      <c r="P844" t="s">
        <v>125</v>
      </c>
      <c r="Q844" t="str">
        <f>+PROPER(IF(MID(Tabla1[[#This Row],[expName]],3,100)="Alegria","Alegría",MID(Tabla1[[#This Row],[expName]],3,100)))</f>
        <v>Sexo</v>
      </c>
      <c r="R844" s="3" t="str">
        <f>+IF(Tabla1[[#This Row],[correct_ans]]="None","Frecuente","Infrecuente")</f>
        <v>Frecuente</v>
      </c>
      <c r="S844" s="3">
        <f>+Tabla1[[#This Row],[Respuesta.corr]]*100</f>
        <v>100</v>
      </c>
      <c r="T844" s="3" t="str">
        <f>+IF(OR(Tabla1[[#This Row],[frecuente/infrecuente]]="Frecuente",Tabla1[[#This Row],[Respuesta.rt]]=""),"",Tabla1[[#This Row],[Respuesta.rt]])</f>
        <v/>
      </c>
      <c r="U844" s="3">
        <f>1-Tabla1[[#This Row],[Respuesta.corr]]</f>
        <v>0</v>
      </c>
      <c r="V844" s="3" t="s">
        <v>144</v>
      </c>
      <c r="W844" s="3" t="s">
        <v>146</v>
      </c>
      <c r="X844" s="3" t="str">
        <f>+LEFT(Tabla1[[#This Row],[participant]],LEN(Tabla1[[#This Row],[participant]])-1)</f>
        <v>LMR11M</v>
      </c>
    </row>
    <row r="845" spans="1:24" x14ac:dyDescent="0.55000000000000004">
      <c r="A845" t="s">
        <v>122</v>
      </c>
      <c r="B845" t="s">
        <v>90</v>
      </c>
      <c r="C845" t="s">
        <v>21</v>
      </c>
      <c r="D845">
        <v>0.8</v>
      </c>
      <c r="E845">
        <v>0</v>
      </c>
      <c r="F845">
        <v>43</v>
      </c>
      <c r="G845">
        <v>43</v>
      </c>
      <c r="H845">
        <v>43</v>
      </c>
      <c r="I845" t="s">
        <v>21</v>
      </c>
      <c r="J845">
        <v>1</v>
      </c>
      <c r="K845">
        <v>0.63139299815500005</v>
      </c>
      <c r="L845" t="s">
        <v>123</v>
      </c>
      <c r="M845">
        <v>59.923873916776003</v>
      </c>
      <c r="N845" t="s">
        <v>124</v>
      </c>
      <c r="O845">
        <v>1</v>
      </c>
      <c r="P845" t="s">
        <v>125</v>
      </c>
      <c r="Q845" t="str">
        <f>+PROPER(IF(MID(Tabla1[[#This Row],[expName]],3,100)="Alegria","Alegría",MID(Tabla1[[#This Row],[expName]],3,100)))</f>
        <v>Sexo</v>
      </c>
      <c r="R845" s="3" t="str">
        <f>+IF(Tabla1[[#This Row],[correct_ans]]="None","Frecuente","Infrecuente")</f>
        <v>Infrecuente</v>
      </c>
      <c r="S845" s="3">
        <f>+Tabla1[[#This Row],[Respuesta.corr]]*100</f>
        <v>100</v>
      </c>
      <c r="T845" s="3">
        <f>+IF(OR(Tabla1[[#This Row],[frecuente/infrecuente]]="Frecuente",Tabla1[[#This Row],[Respuesta.rt]]=""),"",Tabla1[[#This Row],[Respuesta.rt]])</f>
        <v>0.63139299815500005</v>
      </c>
      <c r="U845" s="3">
        <f>1-Tabla1[[#This Row],[Respuesta.corr]]</f>
        <v>0</v>
      </c>
      <c r="V845" s="3" t="s">
        <v>144</v>
      </c>
      <c r="W845" s="3" t="s">
        <v>146</v>
      </c>
      <c r="X845" s="3" t="str">
        <f>+LEFT(Tabla1[[#This Row],[participant]],LEN(Tabla1[[#This Row],[participant]])-1)</f>
        <v>LMR11M</v>
      </c>
    </row>
    <row r="846" spans="1:24" x14ac:dyDescent="0.55000000000000004">
      <c r="A846" t="s">
        <v>126</v>
      </c>
      <c r="B846" t="s">
        <v>22</v>
      </c>
      <c r="C846" t="s">
        <v>15</v>
      </c>
      <c r="D846">
        <v>1.3</v>
      </c>
      <c r="E846">
        <v>0</v>
      </c>
      <c r="F846">
        <v>44</v>
      </c>
      <c r="G846">
        <v>44</v>
      </c>
      <c r="H846">
        <v>44</v>
      </c>
      <c r="I846" t="s">
        <v>15</v>
      </c>
      <c r="J846">
        <v>1</v>
      </c>
      <c r="L846" t="s">
        <v>123</v>
      </c>
      <c r="M846">
        <v>59.923873916776003</v>
      </c>
      <c r="N846" t="s">
        <v>124</v>
      </c>
      <c r="O846">
        <v>1</v>
      </c>
      <c r="P846" t="s">
        <v>125</v>
      </c>
      <c r="Q846" t="str">
        <f>+PROPER(IF(MID(Tabla1[[#This Row],[expName]],3,100)="Alegria","Alegría",MID(Tabla1[[#This Row],[expName]],3,100)))</f>
        <v>Sexo</v>
      </c>
      <c r="R846" s="3" t="str">
        <f>+IF(Tabla1[[#This Row],[correct_ans]]="None","Frecuente","Infrecuente")</f>
        <v>Frecuente</v>
      </c>
      <c r="S846" s="3">
        <f>+Tabla1[[#This Row],[Respuesta.corr]]*100</f>
        <v>100</v>
      </c>
      <c r="T846" s="3" t="str">
        <f>+IF(OR(Tabla1[[#This Row],[frecuente/infrecuente]]="Frecuente",Tabla1[[#This Row],[Respuesta.rt]]=""),"",Tabla1[[#This Row],[Respuesta.rt]])</f>
        <v/>
      </c>
      <c r="U846" s="3">
        <f>1-Tabla1[[#This Row],[Respuesta.corr]]</f>
        <v>0</v>
      </c>
      <c r="V846" s="3" t="s">
        <v>144</v>
      </c>
      <c r="W846" s="3" t="s">
        <v>146</v>
      </c>
      <c r="X846" s="3" t="str">
        <f>+LEFT(Tabla1[[#This Row],[participant]],LEN(Tabla1[[#This Row],[participant]])-1)</f>
        <v>LMR11M</v>
      </c>
    </row>
    <row r="847" spans="1:24" x14ac:dyDescent="0.55000000000000004">
      <c r="A847" t="s">
        <v>126</v>
      </c>
      <c r="B847" t="s">
        <v>77</v>
      </c>
      <c r="C847" t="s">
        <v>15</v>
      </c>
      <c r="D847">
        <v>0.8</v>
      </c>
      <c r="E847">
        <v>0</v>
      </c>
      <c r="F847">
        <v>45</v>
      </c>
      <c r="G847">
        <v>45</v>
      </c>
      <c r="H847">
        <v>45</v>
      </c>
      <c r="I847" t="s">
        <v>15</v>
      </c>
      <c r="J847">
        <v>1</v>
      </c>
      <c r="L847" t="s">
        <v>123</v>
      </c>
      <c r="M847">
        <v>59.923873916776003</v>
      </c>
      <c r="N847" t="s">
        <v>124</v>
      </c>
      <c r="O847">
        <v>1</v>
      </c>
      <c r="P847" t="s">
        <v>125</v>
      </c>
      <c r="Q847" t="str">
        <f>+PROPER(IF(MID(Tabla1[[#This Row],[expName]],3,100)="Alegria","Alegría",MID(Tabla1[[#This Row],[expName]],3,100)))</f>
        <v>Sexo</v>
      </c>
      <c r="R847" s="3" t="str">
        <f>+IF(Tabla1[[#This Row],[correct_ans]]="None","Frecuente","Infrecuente")</f>
        <v>Frecuente</v>
      </c>
      <c r="S847" s="3">
        <f>+Tabla1[[#This Row],[Respuesta.corr]]*100</f>
        <v>100</v>
      </c>
      <c r="T847" s="3" t="str">
        <f>+IF(OR(Tabla1[[#This Row],[frecuente/infrecuente]]="Frecuente",Tabla1[[#This Row],[Respuesta.rt]]=""),"",Tabla1[[#This Row],[Respuesta.rt]])</f>
        <v/>
      </c>
      <c r="U847" s="3">
        <f>1-Tabla1[[#This Row],[Respuesta.corr]]</f>
        <v>0</v>
      </c>
      <c r="V847" s="3" t="s">
        <v>144</v>
      </c>
      <c r="W847" s="3" t="s">
        <v>146</v>
      </c>
      <c r="X847" s="3" t="str">
        <f>+LEFT(Tabla1[[#This Row],[participant]],LEN(Tabla1[[#This Row],[participant]])-1)</f>
        <v>LMR11M</v>
      </c>
    </row>
    <row r="848" spans="1:24" x14ac:dyDescent="0.55000000000000004">
      <c r="A848" t="s">
        <v>122</v>
      </c>
      <c r="B848" t="s">
        <v>28</v>
      </c>
      <c r="C848" t="s">
        <v>21</v>
      </c>
      <c r="D848">
        <v>1.3</v>
      </c>
      <c r="E848">
        <v>0</v>
      </c>
      <c r="F848">
        <v>46</v>
      </c>
      <c r="G848">
        <v>46</v>
      </c>
      <c r="H848">
        <v>46</v>
      </c>
      <c r="I848" t="s">
        <v>21</v>
      </c>
      <c r="J848">
        <v>1</v>
      </c>
      <c r="K848">
        <v>0.56505145924199995</v>
      </c>
      <c r="L848" t="s">
        <v>123</v>
      </c>
      <c r="M848">
        <v>59.923873916776003</v>
      </c>
      <c r="N848" t="s">
        <v>124</v>
      </c>
      <c r="O848">
        <v>1</v>
      </c>
      <c r="P848" t="s">
        <v>125</v>
      </c>
      <c r="Q848" t="str">
        <f>+PROPER(IF(MID(Tabla1[[#This Row],[expName]],3,100)="Alegria","Alegría",MID(Tabla1[[#This Row],[expName]],3,100)))</f>
        <v>Sexo</v>
      </c>
      <c r="R848" s="3" t="str">
        <f>+IF(Tabla1[[#This Row],[correct_ans]]="None","Frecuente","Infrecuente")</f>
        <v>Infrecuente</v>
      </c>
      <c r="S848" s="3">
        <f>+Tabla1[[#This Row],[Respuesta.corr]]*100</f>
        <v>100</v>
      </c>
      <c r="T848" s="3">
        <f>+IF(OR(Tabla1[[#This Row],[frecuente/infrecuente]]="Frecuente",Tabla1[[#This Row],[Respuesta.rt]]=""),"",Tabla1[[#This Row],[Respuesta.rt]])</f>
        <v>0.56505145924199995</v>
      </c>
      <c r="U848" s="3">
        <f>1-Tabla1[[#This Row],[Respuesta.corr]]</f>
        <v>0</v>
      </c>
      <c r="V848" s="3" t="s">
        <v>144</v>
      </c>
      <c r="W848" s="3" t="s">
        <v>146</v>
      </c>
      <c r="X848" s="3" t="str">
        <f>+LEFT(Tabla1[[#This Row],[participant]],LEN(Tabla1[[#This Row],[participant]])-1)</f>
        <v>LMR11M</v>
      </c>
    </row>
    <row r="849" spans="1:24" x14ac:dyDescent="0.55000000000000004">
      <c r="A849" t="s">
        <v>126</v>
      </c>
      <c r="B849" t="s">
        <v>94</v>
      </c>
      <c r="C849" t="s">
        <v>15</v>
      </c>
      <c r="D849">
        <v>0.8</v>
      </c>
      <c r="E849">
        <v>0</v>
      </c>
      <c r="F849">
        <v>47</v>
      </c>
      <c r="G849">
        <v>47</v>
      </c>
      <c r="H849">
        <v>47</v>
      </c>
      <c r="I849" t="s">
        <v>15</v>
      </c>
      <c r="J849">
        <v>1</v>
      </c>
      <c r="L849" t="s">
        <v>123</v>
      </c>
      <c r="M849">
        <v>59.923873916776003</v>
      </c>
      <c r="N849" t="s">
        <v>124</v>
      </c>
      <c r="O849">
        <v>1</v>
      </c>
      <c r="P849" t="s">
        <v>125</v>
      </c>
      <c r="Q849" t="str">
        <f>+PROPER(IF(MID(Tabla1[[#This Row],[expName]],3,100)="Alegria","Alegría",MID(Tabla1[[#This Row],[expName]],3,100)))</f>
        <v>Sexo</v>
      </c>
      <c r="R849" s="3" t="str">
        <f>+IF(Tabla1[[#This Row],[correct_ans]]="None","Frecuente","Infrecuente")</f>
        <v>Frecuente</v>
      </c>
      <c r="S849" s="3">
        <f>+Tabla1[[#This Row],[Respuesta.corr]]*100</f>
        <v>100</v>
      </c>
      <c r="T849" s="3" t="str">
        <f>+IF(OR(Tabla1[[#This Row],[frecuente/infrecuente]]="Frecuente",Tabla1[[#This Row],[Respuesta.rt]]=""),"",Tabla1[[#This Row],[Respuesta.rt]])</f>
        <v/>
      </c>
      <c r="U849" s="3">
        <f>1-Tabla1[[#This Row],[Respuesta.corr]]</f>
        <v>0</v>
      </c>
      <c r="V849" s="3" t="s">
        <v>144</v>
      </c>
      <c r="W849" s="3" t="s">
        <v>146</v>
      </c>
      <c r="X849" s="3" t="str">
        <f>+LEFT(Tabla1[[#This Row],[participant]],LEN(Tabla1[[#This Row],[participant]])-1)</f>
        <v>LMR11M</v>
      </c>
    </row>
    <row r="850" spans="1:24" x14ac:dyDescent="0.55000000000000004">
      <c r="A850" t="s">
        <v>126</v>
      </c>
      <c r="B850" t="s">
        <v>127</v>
      </c>
      <c r="C850" t="s">
        <v>15</v>
      </c>
      <c r="D850">
        <v>0.8</v>
      </c>
      <c r="E850">
        <v>0</v>
      </c>
      <c r="F850">
        <v>48</v>
      </c>
      <c r="G850">
        <v>48</v>
      </c>
      <c r="H850">
        <v>48</v>
      </c>
      <c r="I850" t="s">
        <v>15</v>
      </c>
      <c r="J850">
        <v>1</v>
      </c>
      <c r="L850" t="s">
        <v>123</v>
      </c>
      <c r="M850">
        <v>59.923873916776003</v>
      </c>
      <c r="N850" t="s">
        <v>124</v>
      </c>
      <c r="O850">
        <v>1</v>
      </c>
      <c r="P850" t="s">
        <v>125</v>
      </c>
      <c r="Q850" t="str">
        <f>+PROPER(IF(MID(Tabla1[[#This Row],[expName]],3,100)="Alegria","Alegría",MID(Tabla1[[#This Row],[expName]],3,100)))</f>
        <v>Sexo</v>
      </c>
      <c r="R850" s="3" t="str">
        <f>+IF(Tabla1[[#This Row],[correct_ans]]="None","Frecuente","Infrecuente")</f>
        <v>Frecuente</v>
      </c>
      <c r="S850" s="3">
        <f>+Tabla1[[#This Row],[Respuesta.corr]]*100</f>
        <v>100</v>
      </c>
      <c r="T850" s="3" t="str">
        <f>+IF(OR(Tabla1[[#This Row],[frecuente/infrecuente]]="Frecuente",Tabla1[[#This Row],[Respuesta.rt]]=""),"",Tabla1[[#This Row],[Respuesta.rt]])</f>
        <v/>
      </c>
      <c r="U850" s="3">
        <f>1-Tabla1[[#This Row],[Respuesta.corr]]</f>
        <v>0</v>
      </c>
      <c r="V850" s="3" t="s">
        <v>144</v>
      </c>
      <c r="W850" s="3" t="s">
        <v>146</v>
      </c>
      <c r="X850" s="3" t="str">
        <f>+LEFT(Tabla1[[#This Row],[participant]],LEN(Tabla1[[#This Row],[participant]])-1)</f>
        <v>LMR11M</v>
      </c>
    </row>
    <row r="851" spans="1:24" x14ac:dyDescent="0.55000000000000004">
      <c r="A851" t="s">
        <v>122</v>
      </c>
      <c r="B851" t="s">
        <v>35</v>
      </c>
      <c r="C851" t="s">
        <v>21</v>
      </c>
      <c r="D851">
        <v>0.8</v>
      </c>
      <c r="E851">
        <v>0</v>
      </c>
      <c r="F851">
        <v>49</v>
      </c>
      <c r="G851">
        <v>49</v>
      </c>
      <c r="H851">
        <v>49</v>
      </c>
      <c r="I851" t="s">
        <v>21</v>
      </c>
      <c r="J851">
        <v>1</v>
      </c>
      <c r="K851">
        <v>0.65342484600799999</v>
      </c>
      <c r="L851" t="s">
        <v>123</v>
      </c>
      <c r="M851">
        <v>59.923873916776003</v>
      </c>
      <c r="N851" t="s">
        <v>124</v>
      </c>
      <c r="O851">
        <v>1</v>
      </c>
      <c r="P851" t="s">
        <v>125</v>
      </c>
      <c r="Q851" t="str">
        <f>+PROPER(IF(MID(Tabla1[[#This Row],[expName]],3,100)="Alegria","Alegría",MID(Tabla1[[#This Row],[expName]],3,100)))</f>
        <v>Sexo</v>
      </c>
      <c r="R851" s="3" t="str">
        <f>+IF(Tabla1[[#This Row],[correct_ans]]="None","Frecuente","Infrecuente")</f>
        <v>Infrecuente</v>
      </c>
      <c r="S851" s="3">
        <f>+Tabla1[[#This Row],[Respuesta.corr]]*100</f>
        <v>100</v>
      </c>
      <c r="T851" s="3">
        <f>+IF(OR(Tabla1[[#This Row],[frecuente/infrecuente]]="Frecuente",Tabla1[[#This Row],[Respuesta.rt]]=""),"",Tabla1[[#This Row],[Respuesta.rt]])</f>
        <v>0.65342484600799999</v>
      </c>
      <c r="U851" s="3">
        <f>1-Tabla1[[#This Row],[Respuesta.corr]]</f>
        <v>0</v>
      </c>
      <c r="V851" s="3" t="s">
        <v>144</v>
      </c>
      <c r="W851" s="3" t="s">
        <v>146</v>
      </c>
      <c r="X851" s="3" t="str">
        <f>+LEFT(Tabla1[[#This Row],[participant]],LEN(Tabla1[[#This Row],[participant]])-1)</f>
        <v>LMR11M</v>
      </c>
    </row>
    <row r="852" spans="1:24" x14ac:dyDescent="0.55000000000000004">
      <c r="A852" t="s">
        <v>126</v>
      </c>
      <c r="B852" t="s">
        <v>91</v>
      </c>
      <c r="C852" t="s">
        <v>15</v>
      </c>
      <c r="D852">
        <v>1.3</v>
      </c>
      <c r="E852">
        <v>0</v>
      </c>
      <c r="F852">
        <v>50</v>
      </c>
      <c r="G852">
        <v>50</v>
      </c>
      <c r="H852">
        <v>50</v>
      </c>
      <c r="I852" t="s">
        <v>15</v>
      </c>
      <c r="J852">
        <v>1</v>
      </c>
      <c r="L852" t="s">
        <v>123</v>
      </c>
      <c r="M852">
        <v>59.923873916776003</v>
      </c>
      <c r="N852" t="s">
        <v>124</v>
      </c>
      <c r="O852">
        <v>1</v>
      </c>
      <c r="P852" t="s">
        <v>125</v>
      </c>
      <c r="Q852" t="str">
        <f>+PROPER(IF(MID(Tabla1[[#This Row],[expName]],3,100)="Alegria","Alegría",MID(Tabla1[[#This Row],[expName]],3,100)))</f>
        <v>Sexo</v>
      </c>
      <c r="R852" s="3" t="str">
        <f>+IF(Tabla1[[#This Row],[correct_ans]]="None","Frecuente","Infrecuente")</f>
        <v>Frecuente</v>
      </c>
      <c r="S852" s="3">
        <f>+Tabla1[[#This Row],[Respuesta.corr]]*100</f>
        <v>100</v>
      </c>
      <c r="T852" s="3" t="str">
        <f>+IF(OR(Tabla1[[#This Row],[frecuente/infrecuente]]="Frecuente",Tabla1[[#This Row],[Respuesta.rt]]=""),"",Tabla1[[#This Row],[Respuesta.rt]])</f>
        <v/>
      </c>
      <c r="U852" s="3">
        <f>1-Tabla1[[#This Row],[Respuesta.corr]]</f>
        <v>0</v>
      </c>
      <c r="V852" s="3" t="s">
        <v>144</v>
      </c>
      <c r="W852" s="3" t="s">
        <v>146</v>
      </c>
      <c r="X852" s="3" t="str">
        <f>+LEFT(Tabla1[[#This Row],[participant]],LEN(Tabla1[[#This Row],[participant]])-1)</f>
        <v>LMR11M</v>
      </c>
    </row>
    <row r="853" spans="1:24" x14ac:dyDescent="0.55000000000000004">
      <c r="A853" t="s">
        <v>126</v>
      </c>
      <c r="B853" t="s">
        <v>22</v>
      </c>
      <c r="C853" t="s">
        <v>15</v>
      </c>
      <c r="D853">
        <v>1.3</v>
      </c>
      <c r="E853">
        <v>0</v>
      </c>
      <c r="F853">
        <v>51</v>
      </c>
      <c r="G853">
        <v>51</v>
      </c>
      <c r="H853">
        <v>51</v>
      </c>
      <c r="I853" t="s">
        <v>15</v>
      </c>
      <c r="J853">
        <v>1</v>
      </c>
      <c r="L853" t="s">
        <v>123</v>
      </c>
      <c r="M853">
        <v>59.923873916776003</v>
      </c>
      <c r="N853" t="s">
        <v>124</v>
      </c>
      <c r="O853">
        <v>1</v>
      </c>
      <c r="P853" t="s">
        <v>125</v>
      </c>
      <c r="Q853" t="str">
        <f>+PROPER(IF(MID(Tabla1[[#This Row],[expName]],3,100)="Alegria","Alegría",MID(Tabla1[[#This Row],[expName]],3,100)))</f>
        <v>Sexo</v>
      </c>
      <c r="R853" s="3" t="str">
        <f>+IF(Tabla1[[#This Row],[correct_ans]]="None","Frecuente","Infrecuente")</f>
        <v>Frecuente</v>
      </c>
      <c r="S853" s="3">
        <f>+Tabla1[[#This Row],[Respuesta.corr]]*100</f>
        <v>100</v>
      </c>
      <c r="T853" s="3" t="str">
        <f>+IF(OR(Tabla1[[#This Row],[frecuente/infrecuente]]="Frecuente",Tabla1[[#This Row],[Respuesta.rt]]=""),"",Tabla1[[#This Row],[Respuesta.rt]])</f>
        <v/>
      </c>
      <c r="U853" s="3">
        <f>1-Tabla1[[#This Row],[Respuesta.corr]]</f>
        <v>0</v>
      </c>
      <c r="V853" s="3" t="s">
        <v>144</v>
      </c>
      <c r="W853" s="3" t="s">
        <v>146</v>
      </c>
      <c r="X853" s="3" t="str">
        <f>+LEFT(Tabla1[[#This Row],[participant]],LEN(Tabla1[[#This Row],[participant]])-1)</f>
        <v>LMR11M</v>
      </c>
    </row>
    <row r="854" spans="1:24" x14ac:dyDescent="0.55000000000000004">
      <c r="A854" t="s">
        <v>122</v>
      </c>
      <c r="B854" t="s">
        <v>90</v>
      </c>
      <c r="C854" t="s">
        <v>21</v>
      </c>
      <c r="D854">
        <v>0.8</v>
      </c>
      <c r="E854">
        <v>0</v>
      </c>
      <c r="F854">
        <v>52</v>
      </c>
      <c r="G854">
        <v>52</v>
      </c>
      <c r="H854">
        <v>52</v>
      </c>
      <c r="I854" t="s">
        <v>21</v>
      </c>
      <c r="J854">
        <v>1</v>
      </c>
      <c r="K854">
        <v>0.606817410793</v>
      </c>
      <c r="L854" t="s">
        <v>123</v>
      </c>
      <c r="M854">
        <v>59.923873916776003</v>
      </c>
      <c r="N854" t="s">
        <v>124</v>
      </c>
      <c r="O854">
        <v>1</v>
      </c>
      <c r="P854" t="s">
        <v>125</v>
      </c>
      <c r="Q854" t="str">
        <f>+PROPER(IF(MID(Tabla1[[#This Row],[expName]],3,100)="Alegria","Alegría",MID(Tabla1[[#This Row],[expName]],3,100)))</f>
        <v>Sexo</v>
      </c>
      <c r="R854" s="3" t="str">
        <f>+IF(Tabla1[[#This Row],[correct_ans]]="None","Frecuente","Infrecuente")</f>
        <v>Infrecuente</v>
      </c>
      <c r="S854" s="3">
        <f>+Tabla1[[#This Row],[Respuesta.corr]]*100</f>
        <v>100</v>
      </c>
      <c r="T854" s="3">
        <f>+IF(OR(Tabla1[[#This Row],[frecuente/infrecuente]]="Frecuente",Tabla1[[#This Row],[Respuesta.rt]]=""),"",Tabla1[[#This Row],[Respuesta.rt]])</f>
        <v>0.606817410793</v>
      </c>
      <c r="U854" s="3">
        <f>1-Tabla1[[#This Row],[Respuesta.corr]]</f>
        <v>0</v>
      </c>
      <c r="V854" s="3" t="s">
        <v>144</v>
      </c>
      <c r="W854" s="3" t="s">
        <v>146</v>
      </c>
      <c r="X854" s="3" t="str">
        <f>+LEFT(Tabla1[[#This Row],[participant]],LEN(Tabla1[[#This Row],[participant]])-1)</f>
        <v>LMR11M</v>
      </c>
    </row>
    <row r="855" spans="1:24" x14ac:dyDescent="0.55000000000000004">
      <c r="A855" t="s">
        <v>126</v>
      </c>
      <c r="B855" t="s">
        <v>94</v>
      </c>
      <c r="C855" t="s">
        <v>15</v>
      </c>
      <c r="D855">
        <v>0.8</v>
      </c>
      <c r="E855">
        <v>0</v>
      </c>
      <c r="F855">
        <v>53</v>
      </c>
      <c r="G855">
        <v>53</v>
      </c>
      <c r="H855">
        <v>53</v>
      </c>
      <c r="I855" t="s">
        <v>15</v>
      </c>
      <c r="J855">
        <v>1</v>
      </c>
      <c r="L855" t="s">
        <v>123</v>
      </c>
      <c r="M855">
        <v>59.923873916776003</v>
      </c>
      <c r="N855" t="s">
        <v>124</v>
      </c>
      <c r="O855">
        <v>1</v>
      </c>
      <c r="P855" t="s">
        <v>125</v>
      </c>
      <c r="Q855" t="str">
        <f>+PROPER(IF(MID(Tabla1[[#This Row],[expName]],3,100)="Alegria","Alegría",MID(Tabla1[[#This Row],[expName]],3,100)))</f>
        <v>Sexo</v>
      </c>
      <c r="R855" s="3" t="str">
        <f>+IF(Tabla1[[#This Row],[correct_ans]]="None","Frecuente","Infrecuente")</f>
        <v>Frecuente</v>
      </c>
      <c r="S855" s="3">
        <f>+Tabla1[[#This Row],[Respuesta.corr]]*100</f>
        <v>100</v>
      </c>
      <c r="T855" s="3" t="str">
        <f>+IF(OR(Tabla1[[#This Row],[frecuente/infrecuente]]="Frecuente",Tabla1[[#This Row],[Respuesta.rt]]=""),"",Tabla1[[#This Row],[Respuesta.rt]])</f>
        <v/>
      </c>
      <c r="U855" s="3">
        <f>1-Tabla1[[#This Row],[Respuesta.corr]]</f>
        <v>0</v>
      </c>
      <c r="V855" s="3" t="s">
        <v>144</v>
      </c>
      <c r="W855" s="3" t="s">
        <v>146</v>
      </c>
      <c r="X855" s="3" t="str">
        <f>+LEFT(Tabla1[[#This Row],[participant]],LEN(Tabla1[[#This Row],[participant]])-1)</f>
        <v>LMR11M</v>
      </c>
    </row>
    <row r="856" spans="1:24" x14ac:dyDescent="0.55000000000000004">
      <c r="A856" t="s">
        <v>126</v>
      </c>
      <c r="B856" t="s">
        <v>89</v>
      </c>
      <c r="C856" t="s">
        <v>15</v>
      </c>
      <c r="D856">
        <v>0.8</v>
      </c>
      <c r="E856">
        <v>0</v>
      </c>
      <c r="F856">
        <v>54</v>
      </c>
      <c r="G856">
        <v>54</v>
      </c>
      <c r="H856">
        <v>54</v>
      </c>
      <c r="I856" t="s">
        <v>15</v>
      </c>
      <c r="J856">
        <v>1</v>
      </c>
      <c r="L856" t="s">
        <v>123</v>
      </c>
      <c r="M856">
        <v>59.923873916776003</v>
      </c>
      <c r="N856" t="s">
        <v>124</v>
      </c>
      <c r="O856">
        <v>1</v>
      </c>
      <c r="P856" t="s">
        <v>125</v>
      </c>
      <c r="Q856" t="str">
        <f>+PROPER(IF(MID(Tabla1[[#This Row],[expName]],3,100)="Alegria","Alegría",MID(Tabla1[[#This Row],[expName]],3,100)))</f>
        <v>Sexo</v>
      </c>
      <c r="R856" s="3" t="str">
        <f>+IF(Tabla1[[#This Row],[correct_ans]]="None","Frecuente","Infrecuente")</f>
        <v>Frecuente</v>
      </c>
      <c r="S856" s="3">
        <f>+Tabla1[[#This Row],[Respuesta.corr]]*100</f>
        <v>100</v>
      </c>
      <c r="T856" s="3" t="str">
        <f>+IF(OR(Tabla1[[#This Row],[frecuente/infrecuente]]="Frecuente",Tabla1[[#This Row],[Respuesta.rt]]=""),"",Tabla1[[#This Row],[Respuesta.rt]])</f>
        <v/>
      </c>
      <c r="U856" s="3">
        <f>1-Tabla1[[#This Row],[Respuesta.corr]]</f>
        <v>0</v>
      </c>
      <c r="V856" s="3" t="s">
        <v>144</v>
      </c>
      <c r="W856" s="3" t="s">
        <v>146</v>
      </c>
      <c r="X856" s="3" t="str">
        <f>+LEFT(Tabla1[[#This Row],[participant]],LEN(Tabla1[[#This Row],[participant]])-1)</f>
        <v>LMR11M</v>
      </c>
    </row>
    <row r="857" spans="1:24" x14ac:dyDescent="0.55000000000000004">
      <c r="A857" t="s">
        <v>126</v>
      </c>
      <c r="B857" t="s">
        <v>91</v>
      </c>
      <c r="C857" t="s">
        <v>15</v>
      </c>
      <c r="D857">
        <v>1.3</v>
      </c>
      <c r="E857">
        <v>0</v>
      </c>
      <c r="F857">
        <v>55</v>
      </c>
      <c r="G857">
        <v>55</v>
      </c>
      <c r="H857">
        <v>55</v>
      </c>
      <c r="I857" t="s">
        <v>15</v>
      </c>
      <c r="J857">
        <v>1</v>
      </c>
      <c r="L857" t="s">
        <v>123</v>
      </c>
      <c r="M857">
        <v>59.923873916776003</v>
      </c>
      <c r="N857" t="s">
        <v>124</v>
      </c>
      <c r="O857">
        <v>1</v>
      </c>
      <c r="P857" t="s">
        <v>125</v>
      </c>
      <c r="Q857" t="str">
        <f>+PROPER(IF(MID(Tabla1[[#This Row],[expName]],3,100)="Alegria","Alegría",MID(Tabla1[[#This Row],[expName]],3,100)))</f>
        <v>Sexo</v>
      </c>
      <c r="R857" s="3" t="str">
        <f>+IF(Tabla1[[#This Row],[correct_ans]]="None","Frecuente","Infrecuente")</f>
        <v>Frecuente</v>
      </c>
      <c r="S857" s="3">
        <f>+Tabla1[[#This Row],[Respuesta.corr]]*100</f>
        <v>100</v>
      </c>
      <c r="T857" s="3" t="str">
        <f>+IF(OR(Tabla1[[#This Row],[frecuente/infrecuente]]="Frecuente",Tabla1[[#This Row],[Respuesta.rt]]=""),"",Tabla1[[#This Row],[Respuesta.rt]])</f>
        <v/>
      </c>
      <c r="U857" s="3">
        <f>1-Tabla1[[#This Row],[Respuesta.corr]]</f>
        <v>0</v>
      </c>
      <c r="V857" s="3" t="s">
        <v>144</v>
      </c>
      <c r="W857" s="3" t="s">
        <v>146</v>
      </c>
      <c r="X857" s="3" t="str">
        <f>+LEFT(Tabla1[[#This Row],[participant]],LEN(Tabla1[[#This Row],[participant]])-1)</f>
        <v>LMR11M</v>
      </c>
    </row>
    <row r="858" spans="1:24" x14ac:dyDescent="0.55000000000000004">
      <c r="A858" t="s">
        <v>122</v>
      </c>
      <c r="B858" t="s">
        <v>92</v>
      </c>
      <c r="C858" t="s">
        <v>21</v>
      </c>
      <c r="D858">
        <v>1.3</v>
      </c>
      <c r="E858">
        <v>0</v>
      </c>
      <c r="F858">
        <v>56</v>
      </c>
      <c r="G858">
        <v>56</v>
      </c>
      <c r="H858">
        <v>56</v>
      </c>
      <c r="I858" t="s">
        <v>15</v>
      </c>
      <c r="J858">
        <v>0</v>
      </c>
      <c r="L858" t="s">
        <v>123</v>
      </c>
      <c r="M858">
        <v>59.923873916776003</v>
      </c>
      <c r="N858" t="s">
        <v>124</v>
      </c>
      <c r="O858">
        <v>1</v>
      </c>
      <c r="P858" t="s">
        <v>125</v>
      </c>
      <c r="Q858" t="str">
        <f>+PROPER(IF(MID(Tabla1[[#This Row],[expName]],3,100)="Alegria","Alegría",MID(Tabla1[[#This Row],[expName]],3,100)))</f>
        <v>Sexo</v>
      </c>
      <c r="R858" s="3" t="str">
        <f>+IF(Tabla1[[#This Row],[correct_ans]]="None","Frecuente","Infrecuente")</f>
        <v>Infrecuente</v>
      </c>
      <c r="S858" s="3">
        <f>+Tabla1[[#This Row],[Respuesta.corr]]*100</f>
        <v>0</v>
      </c>
      <c r="T858" s="3" t="str">
        <f>+IF(OR(Tabla1[[#This Row],[frecuente/infrecuente]]="Frecuente",Tabla1[[#This Row],[Respuesta.rt]]=""),"",Tabla1[[#This Row],[Respuesta.rt]])</f>
        <v/>
      </c>
      <c r="U858" s="3">
        <f>1-Tabla1[[#This Row],[Respuesta.corr]]</f>
        <v>1</v>
      </c>
      <c r="V858" s="3" t="s">
        <v>144</v>
      </c>
      <c r="W858" s="3" t="s">
        <v>146</v>
      </c>
      <c r="X858" s="3" t="str">
        <f>+LEFT(Tabla1[[#This Row],[participant]],LEN(Tabla1[[#This Row],[participant]])-1)</f>
        <v>LMR11M</v>
      </c>
    </row>
    <row r="859" spans="1:24" x14ac:dyDescent="0.55000000000000004">
      <c r="A859" t="s">
        <v>126</v>
      </c>
      <c r="B859" t="s">
        <v>91</v>
      </c>
      <c r="C859" t="s">
        <v>15</v>
      </c>
      <c r="D859">
        <v>1.3</v>
      </c>
      <c r="E859">
        <v>0</v>
      </c>
      <c r="F859">
        <v>57</v>
      </c>
      <c r="G859">
        <v>57</v>
      </c>
      <c r="H859">
        <v>57</v>
      </c>
      <c r="I859" t="s">
        <v>15</v>
      </c>
      <c r="J859">
        <v>1</v>
      </c>
      <c r="L859" t="s">
        <v>123</v>
      </c>
      <c r="M859">
        <v>59.923873916776003</v>
      </c>
      <c r="N859" t="s">
        <v>124</v>
      </c>
      <c r="O859">
        <v>1</v>
      </c>
      <c r="P859" t="s">
        <v>125</v>
      </c>
      <c r="Q859" t="str">
        <f>+PROPER(IF(MID(Tabla1[[#This Row],[expName]],3,100)="Alegria","Alegría",MID(Tabla1[[#This Row],[expName]],3,100)))</f>
        <v>Sexo</v>
      </c>
      <c r="R859" s="3" t="str">
        <f>+IF(Tabla1[[#This Row],[correct_ans]]="None","Frecuente","Infrecuente")</f>
        <v>Frecuente</v>
      </c>
      <c r="S859" s="3">
        <f>+Tabla1[[#This Row],[Respuesta.corr]]*100</f>
        <v>100</v>
      </c>
      <c r="T859" s="3" t="str">
        <f>+IF(OR(Tabla1[[#This Row],[frecuente/infrecuente]]="Frecuente",Tabla1[[#This Row],[Respuesta.rt]]=""),"",Tabla1[[#This Row],[Respuesta.rt]])</f>
        <v/>
      </c>
      <c r="U859" s="3">
        <f>1-Tabla1[[#This Row],[Respuesta.corr]]</f>
        <v>0</v>
      </c>
      <c r="V859" s="3" t="s">
        <v>144</v>
      </c>
      <c r="W859" s="3" t="s">
        <v>146</v>
      </c>
      <c r="X859" s="3" t="str">
        <f>+LEFT(Tabla1[[#This Row],[participant]],LEN(Tabla1[[#This Row],[participant]])-1)</f>
        <v>LMR11M</v>
      </c>
    </row>
    <row r="860" spans="1:24" x14ac:dyDescent="0.55000000000000004">
      <c r="A860" t="s">
        <v>126</v>
      </c>
      <c r="B860" t="s">
        <v>93</v>
      </c>
      <c r="C860" t="s">
        <v>15</v>
      </c>
      <c r="D860">
        <v>0.8</v>
      </c>
      <c r="E860">
        <v>0</v>
      </c>
      <c r="F860">
        <v>58</v>
      </c>
      <c r="G860">
        <v>58</v>
      </c>
      <c r="H860">
        <v>58</v>
      </c>
      <c r="I860" t="s">
        <v>15</v>
      </c>
      <c r="J860">
        <v>1</v>
      </c>
      <c r="L860" t="s">
        <v>123</v>
      </c>
      <c r="M860">
        <v>59.923873916776003</v>
      </c>
      <c r="N860" t="s">
        <v>124</v>
      </c>
      <c r="O860">
        <v>1</v>
      </c>
      <c r="P860" t="s">
        <v>125</v>
      </c>
      <c r="Q860" t="str">
        <f>+PROPER(IF(MID(Tabla1[[#This Row],[expName]],3,100)="Alegria","Alegría",MID(Tabla1[[#This Row],[expName]],3,100)))</f>
        <v>Sexo</v>
      </c>
      <c r="R860" s="3" t="str">
        <f>+IF(Tabla1[[#This Row],[correct_ans]]="None","Frecuente","Infrecuente")</f>
        <v>Frecuente</v>
      </c>
      <c r="S860" s="3">
        <f>+Tabla1[[#This Row],[Respuesta.corr]]*100</f>
        <v>100</v>
      </c>
      <c r="T860" s="3" t="str">
        <f>+IF(OR(Tabla1[[#This Row],[frecuente/infrecuente]]="Frecuente",Tabla1[[#This Row],[Respuesta.rt]]=""),"",Tabla1[[#This Row],[Respuesta.rt]])</f>
        <v/>
      </c>
      <c r="U860" s="3">
        <f>1-Tabla1[[#This Row],[Respuesta.corr]]</f>
        <v>0</v>
      </c>
      <c r="V860" s="3" t="s">
        <v>144</v>
      </c>
      <c r="W860" s="3" t="s">
        <v>146</v>
      </c>
      <c r="X860" s="3" t="str">
        <f>+LEFT(Tabla1[[#This Row],[participant]],LEN(Tabla1[[#This Row],[participant]])-1)</f>
        <v>LMR11M</v>
      </c>
    </row>
    <row r="861" spans="1:24" x14ac:dyDescent="0.55000000000000004">
      <c r="A861" t="s">
        <v>122</v>
      </c>
      <c r="B861" t="s">
        <v>25</v>
      </c>
      <c r="C861" t="s">
        <v>21</v>
      </c>
      <c r="D861">
        <v>1.3</v>
      </c>
      <c r="E861">
        <v>0</v>
      </c>
      <c r="F861">
        <v>59</v>
      </c>
      <c r="G861">
        <v>59</v>
      </c>
      <c r="H861">
        <v>59</v>
      </c>
      <c r="I861" t="s">
        <v>21</v>
      </c>
      <c r="J861">
        <v>1</v>
      </c>
      <c r="K861">
        <v>0.51382205076499998</v>
      </c>
      <c r="L861" t="s">
        <v>123</v>
      </c>
      <c r="M861">
        <v>59.923873916776003</v>
      </c>
      <c r="N861" t="s">
        <v>124</v>
      </c>
      <c r="O861">
        <v>1</v>
      </c>
      <c r="P861" t="s">
        <v>125</v>
      </c>
      <c r="Q861" t="str">
        <f>+PROPER(IF(MID(Tabla1[[#This Row],[expName]],3,100)="Alegria","Alegría",MID(Tabla1[[#This Row],[expName]],3,100)))</f>
        <v>Sexo</v>
      </c>
      <c r="R861" s="3" t="str">
        <f>+IF(Tabla1[[#This Row],[correct_ans]]="None","Frecuente","Infrecuente")</f>
        <v>Infrecuente</v>
      </c>
      <c r="S861" s="3">
        <f>+Tabla1[[#This Row],[Respuesta.corr]]*100</f>
        <v>100</v>
      </c>
      <c r="T861" s="3">
        <f>+IF(OR(Tabla1[[#This Row],[frecuente/infrecuente]]="Frecuente",Tabla1[[#This Row],[Respuesta.rt]]=""),"",Tabla1[[#This Row],[Respuesta.rt]])</f>
        <v>0.51382205076499998</v>
      </c>
      <c r="U861" s="3">
        <f>1-Tabla1[[#This Row],[Respuesta.corr]]</f>
        <v>0</v>
      </c>
      <c r="V861" s="3" t="s">
        <v>144</v>
      </c>
      <c r="W861" s="3" t="s">
        <v>146</v>
      </c>
      <c r="X861" s="3" t="str">
        <f>+LEFT(Tabla1[[#This Row],[participant]],LEN(Tabla1[[#This Row],[participant]])-1)</f>
        <v>LMR11M</v>
      </c>
    </row>
    <row r="862" spans="1:24" x14ac:dyDescent="0.55000000000000004">
      <c r="A862" t="s">
        <v>126</v>
      </c>
      <c r="B862" t="s">
        <v>89</v>
      </c>
      <c r="C862" t="s">
        <v>15</v>
      </c>
      <c r="D862">
        <v>0.8</v>
      </c>
      <c r="E862">
        <v>0</v>
      </c>
      <c r="F862">
        <v>60</v>
      </c>
      <c r="G862">
        <v>60</v>
      </c>
      <c r="H862">
        <v>60</v>
      </c>
      <c r="I862" t="s">
        <v>15</v>
      </c>
      <c r="J862">
        <v>1</v>
      </c>
      <c r="L862" t="s">
        <v>123</v>
      </c>
      <c r="M862">
        <v>59.923873916776003</v>
      </c>
      <c r="N862" t="s">
        <v>124</v>
      </c>
      <c r="O862">
        <v>1</v>
      </c>
      <c r="P862" t="s">
        <v>125</v>
      </c>
      <c r="Q862" t="str">
        <f>+PROPER(IF(MID(Tabla1[[#This Row],[expName]],3,100)="Alegria","Alegría",MID(Tabla1[[#This Row],[expName]],3,100)))</f>
        <v>Sexo</v>
      </c>
      <c r="R862" s="3" t="str">
        <f>+IF(Tabla1[[#This Row],[correct_ans]]="None","Frecuente","Infrecuente")</f>
        <v>Frecuente</v>
      </c>
      <c r="S862" s="3">
        <f>+Tabla1[[#This Row],[Respuesta.corr]]*100</f>
        <v>100</v>
      </c>
      <c r="T862" s="3" t="str">
        <f>+IF(OR(Tabla1[[#This Row],[frecuente/infrecuente]]="Frecuente",Tabla1[[#This Row],[Respuesta.rt]]=""),"",Tabla1[[#This Row],[Respuesta.rt]])</f>
        <v/>
      </c>
      <c r="U862" s="3">
        <f>1-Tabla1[[#This Row],[Respuesta.corr]]</f>
        <v>0</v>
      </c>
      <c r="V862" s="3" t="s">
        <v>144</v>
      </c>
      <c r="W862" s="3" t="s">
        <v>146</v>
      </c>
      <c r="X862" s="3" t="str">
        <f>+LEFT(Tabla1[[#This Row],[participant]],LEN(Tabla1[[#This Row],[participant]])-1)</f>
        <v>LMR11M</v>
      </c>
    </row>
    <row r="863" spans="1:24" x14ac:dyDescent="0.55000000000000004">
      <c r="A863" t="s">
        <v>126</v>
      </c>
      <c r="B863" t="s">
        <v>127</v>
      </c>
      <c r="C863" t="s">
        <v>15</v>
      </c>
      <c r="D863">
        <v>1.3</v>
      </c>
      <c r="E863">
        <v>0</v>
      </c>
      <c r="F863">
        <v>61</v>
      </c>
      <c r="G863">
        <v>61</v>
      </c>
      <c r="H863">
        <v>61</v>
      </c>
      <c r="I863" t="s">
        <v>15</v>
      </c>
      <c r="J863">
        <v>1</v>
      </c>
      <c r="L863" t="s">
        <v>123</v>
      </c>
      <c r="M863">
        <v>59.923873916776003</v>
      </c>
      <c r="N863" t="s">
        <v>124</v>
      </c>
      <c r="O863">
        <v>1</v>
      </c>
      <c r="P863" t="s">
        <v>125</v>
      </c>
      <c r="Q863" t="str">
        <f>+PROPER(IF(MID(Tabla1[[#This Row],[expName]],3,100)="Alegria","Alegría",MID(Tabla1[[#This Row],[expName]],3,100)))</f>
        <v>Sexo</v>
      </c>
      <c r="R863" s="3" t="str">
        <f>+IF(Tabla1[[#This Row],[correct_ans]]="None","Frecuente","Infrecuente")</f>
        <v>Frecuente</v>
      </c>
      <c r="S863" s="3">
        <f>+Tabla1[[#This Row],[Respuesta.corr]]*100</f>
        <v>100</v>
      </c>
      <c r="T863" s="3" t="str">
        <f>+IF(OR(Tabla1[[#This Row],[frecuente/infrecuente]]="Frecuente",Tabla1[[#This Row],[Respuesta.rt]]=""),"",Tabla1[[#This Row],[Respuesta.rt]])</f>
        <v/>
      </c>
      <c r="U863" s="3">
        <f>1-Tabla1[[#This Row],[Respuesta.corr]]</f>
        <v>0</v>
      </c>
      <c r="V863" s="3" t="s">
        <v>144</v>
      </c>
      <c r="W863" s="3" t="s">
        <v>146</v>
      </c>
      <c r="X863" s="3" t="str">
        <f>+LEFT(Tabla1[[#This Row],[participant]],LEN(Tabla1[[#This Row],[participant]])-1)</f>
        <v>LMR11M</v>
      </c>
    </row>
    <row r="864" spans="1:24" x14ac:dyDescent="0.55000000000000004">
      <c r="A864" t="s">
        <v>122</v>
      </c>
      <c r="B864" t="s">
        <v>36</v>
      </c>
      <c r="C864" t="s">
        <v>21</v>
      </c>
      <c r="D864">
        <v>1.3</v>
      </c>
      <c r="E864">
        <v>0</v>
      </c>
      <c r="F864">
        <v>62</v>
      </c>
      <c r="G864">
        <v>62</v>
      </c>
      <c r="H864">
        <v>62</v>
      </c>
      <c r="I864" t="s">
        <v>21</v>
      </c>
      <c r="J864">
        <v>1</v>
      </c>
      <c r="K864">
        <v>0.76336556440199999</v>
      </c>
      <c r="L864" t="s">
        <v>123</v>
      </c>
      <c r="M864">
        <v>59.923873916776003</v>
      </c>
      <c r="N864" t="s">
        <v>124</v>
      </c>
      <c r="O864">
        <v>1</v>
      </c>
      <c r="P864" t="s">
        <v>125</v>
      </c>
      <c r="Q864" t="str">
        <f>+PROPER(IF(MID(Tabla1[[#This Row],[expName]],3,100)="Alegria","Alegría",MID(Tabla1[[#This Row],[expName]],3,100)))</f>
        <v>Sexo</v>
      </c>
      <c r="R864" s="3" t="str">
        <f>+IF(Tabla1[[#This Row],[correct_ans]]="None","Frecuente","Infrecuente")</f>
        <v>Infrecuente</v>
      </c>
      <c r="S864" s="3">
        <f>+Tabla1[[#This Row],[Respuesta.corr]]*100</f>
        <v>100</v>
      </c>
      <c r="T864" s="3">
        <f>+IF(OR(Tabla1[[#This Row],[frecuente/infrecuente]]="Frecuente",Tabla1[[#This Row],[Respuesta.rt]]=""),"",Tabla1[[#This Row],[Respuesta.rt]])</f>
        <v>0.76336556440199999</v>
      </c>
      <c r="U864" s="3">
        <f>1-Tabla1[[#This Row],[Respuesta.corr]]</f>
        <v>0</v>
      </c>
      <c r="V864" s="3" t="s">
        <v>144</v>
      </c>
      <c r="W864" s="3" t="s">
        <v>146</v>
      </c>
      <c r="X864" s="3" t="str">
        <f>+LEFT(Tabla1[[#This Row],[participant]],LEN(Tabla1[[#This Row],[participant]])-1)</f>
        <v>LMR11M</v>
      </c>
    </row>
    <row r="865" spans="1:24" x14ac:dyDescent="0.55000000000000004">
      <c r="A865" t="s">
        <v>126</v>
      </c>
      <c r="B865" t="s">
        <v>77</v>
      </c>
      <c r="C865" t="s">
        <v>15</v>
      </c>
      <c r="D865">
        <v>0.8</v>
      </c>
      <c r="E865">
        <v>0</v>
      </c>
      <c r="F865">
        <v>63</v>
      </c>
      <c r="G865">
        <v>63</v>
      </c>
      <c r="H865">
        <v>63</v>
      </c>
      <c r="I865" t="s">
        <v>15</v>
      </c>
      <c r="J865">
        <v>1</v>
      </c>
      <c r="L865" t="s">
        <v>123</v>
      </c>
      <c r="M865">
        <v>59.923873916776003</v>
      </c>
      <c r="N865" t="s">
        <v>124</v>
      </c>
      <c r="O865">
        <v>1</v>
      </c>
      <c r="P865" t="s">
        <v>125</v>
      </c>
      <c r="Q865" t="str">
        <f>+PROPER(IF(MID(Tabla1[[#This Row],[expName]],3,100)="Alegria","Alegría",MID(Tabla1[[#This Row],[expName]],3,100)))</f>
        <v>Sexo</v>
      </c>
      <c r="R865" s="3" t="str">
        <f>+IF(Tabla1[[#This Row],[correct_ans]]="None","Frecuente","Infrecuente")</f>
        <v>Frecuente</v>
      </c>
      <c r="S865" s="3">
        <f>+Tabla1[[#This Row],[Respuesta.corr]]*100</f>
        <v>100</v>
      </c>
      <c r="T865" s="3" t="str">
        <f>+IF(OR(Tabla1[[#This Row],[frecuente/infrecuente]]="Frecuente",Tabla1[[#This Row],[Respuesta.rt]]=""),"",Tabla1[[#This Row],[Respuesta.rt]])</f>
        <v/>
      </c>
      <c r="U865" s="3">
        <f>1-Tabla1[[#This Row],[Respuesta.corr]]</f>
        <v>0</v>
      </c>
      <c r="V865" s="3" t="s">
        <v>144</v>
      </c>
      <c r="W865" s="3" t="s">
        <v>146</v>
      </c>
      <c r="X865" s="3" t="str">
        <f>+LEFT(Tabla1[[#This Row],[participant]],LEN(Tabla1[[#This Row],[participant]])-1)</f>
        <v>LMR11M</v>
      </c>
    </row>
    <row r="866" spans="1:24" x14ac:dyDescent="0.55000000000000004">
      <c r="A866" t="s">
        <v>126</v>
      </c>
      <c r="B866" t="s">
        <v>94</v>
      </c>
      <c r="C866" t="s">
        <v>15</v>
      </c>
      <c r="D866">
        <v>0.8</v>
      </c>
      <c r="E866">
        <v>0</v>
      </c>
      <c r="F866">
        <v>64</v>
      </c>
      <c r="G866">
        <v>64</v>
      </c>
      <c r="H866">
        <v>64</v>
      </c>
      <c r="I866" t="s">
        <v>15</v>
      </c>
      <c r="J866">
        <v>1</v>
      </c>
      <c r="L866" t="s">
        <v>123</v>
      </c>
      <c r="M866">
        <v>59.923873916776003</v>
      </c>
      <c r="N866" t="s">
        <v>124</v>
      </c>
      <c r="O866">
        <v>1</v>
      </c>
      <c r="P866" t="s">
        <v>125</v>
      </c>
      <c r="Q866" t="str">
        <f>+PROPER(IF(MID(Tabla1[[#This Row],[expName]],3,100)="Alegria","Alegría",MID(Tabla1[[#This Row],[expName]],3,100)))</f>
        <v>Sexo</v>
      </c>
      <c r="R866" s="3" t="str">
        <f>+IF(Tabla1[[#This Row],[correct_ans]]="None","Frecuente","Infrecuente")</f>
        <v>Frecuente</v>
      </c>
      <c r="S866" s="3">
        <f>+Tabla1[[#This Row],[Respuesta.corr]]*100</f>
        <v>100</v>
      </c>
      <c r="T866" s="3" t="str">
        <f>+IF(OR(Tabla1[[#This Row],[frecuente/infrecuente]]="Frecuente",Tabla1[[#This Row],[Respuesta.rt]]=""),"",Tabla1[[#This Row],[Respuesta.rt]])</f>
        <v/>
      </c>
      <c r="U866" s="3">
        <f>1-Tabla1[[#This Row],[Respuesta.corr]]</f>
        <v>0</v>
      </c>
      <c r="V866" s="3" t="s">
        <v>144</v>
      </c>
      <c r="W866" s="3" t="s">
        <v>146</v>
      </c>
      <c r="X866" s="3" t="str">
        <f>+LEFT(Tabla1[[#This Row],[participant]],LEN(Tabla1[[#This Row],[participant]])-1)</f>
        <v>LMR11M</v>
      </c>
    </row>
    <row r="867" spans="1:24" x14ac:dyDescent="0.55000000000000004">
      <c r="A867" t="s">
        <v>122</v>
      </c>
      <c r="B867" t="s">
        <v>90</v>
      </c>
      <c r="C867" t="s">
        <v>21</v>
      </c>
      <c r="D867">
        <v>0.8</v>
      </c>
      <c r="E867">
        <v>0</v>
      </c>
      <c r="F867">
        <v>65</v>
      </c>
      <c r="G867">
        <v>65</v>
      </c>
      <c r="H867">
        <v>65</v>
      </c>
      <c r="I867" t="s">
        <v>21</v>
      </c>
      <c r="J867">
        <v>1</v>
      </c>
      <c r="K867">
        <v>0.62348101474299999</v>
      </c>
      <c r="L867" t="s">
        <v>123</v>
      </c>
      <c r="M867">
        <v>59.923873916776003</v>
      </c>
      <c r="N867" t="s">
        <v>124</v>
      </c>
      <c r="O867">
        <v>1</v>
      </c>
      <c r="P867" t="s">
        <v>125</v>
      </c>
      <c r="Q867" t="str">
        <f>+PROPER(IF(MID(Tabla1[[#This Row],[expName]],3,100)="Alegria","Alegría",MID(Tabla1[[#This Row],[expName]],3,100)))</f>
        <v>Sexo</v>
      </c>
      <c r="R867" s="3" t="str">
        <f>+IF(Tabla1[[#This Row],[correct_ans]]="None","Frecuente","Infrecuente")</f>
        <v>Infrecuente</v>
      </c>
      <c r="S867" s="3">
        <f>+Tabla1[[#This Row],[Respuesta.corr]]*100</f>
        <v>100</v>
      </c>
      <c r="T867" s="3">
        <f>+IF(OR(Tabla1[[#This Row],[frecuente/infrecuente]]="Frecuente",Tabla1[[#This Row],[Respuesta.rt]]=""),"",Tabla1[[#This Row],[Respuesta.rt]])</f>
        <v>0.62348101474299999</v>
      </c>
      <c r="U867" s="3">
        <f>1-Tabla1[[#This Row],[Respuesta.corr]]</f>
        <v>0</v>
      </c>
      <c r="V867" s="3" t="s">
        <v>144</v>
      </c>
      <c r="W867" s="3" t="s">
        <v>146</v>
      </c>
      <c r="X867" s="3" t="str">
        <f>+LEFT(Tabla1[[#This Row],[participant]],LEN(Tabla1[[#This Row],[participant]])-1)</f>
        <v>LMR11M</v>
      </c>
    </row>
    <row r="868" spans="1:24" x14ac:dyDescent="0.55000000000000004">
      <c r="A868" t="s">
        <v>126</v>
      </c>
      <c r="B868" t="s">
        <v>77</v>
      </c>
      <c r="C868" t="s">
        <v>15</v>
      </c>
      <c r="D868">
        <v>1.3</v>
      </c>
      <c r="E868">
        <v>0</v>
      </c>
      <c r="F868">
        <v>66</v>
      </c>
      <c r="G868">
        <v>66</v>
      </c>
      <c r="H868">
        <v>66</v>
      </c>
      <c r="I868" t="s">
        <v>15</v>
      </c>
      <c r="J868">
        <v>1</v>
      </c>
      <c r="L868" t="s">
        <v>123</v>
      </c>
      <c r="M868">
        <v>59.923873916776003</v>
      </c>
      <c r="N868" t="s">
        <v>124</v>
      </c>
      <c r="O868">
        <v>1</v>
      </c>
      <c r="P868" t="s">
        <v>125</v>
      </c>
      <c r="Q868" t="str">
        <f>+PROPER(IF(MID(Tabla1[[#This Row],[expName]],3,100)="Alegria","Alegría",MID(Tabla1[[#This Row],[expName]],3,100)))</f>
        <v>Sexo</v>
      </c>
      <c r="R868" s="3" t="str">
        <f>+IF(Tabla1[[#This Row],[correct_ans]]="None","Frecuente","Infrecuente")</f>
        <v>Frecuente</v>
      </c>
      <c r="S868" s="3">
        <f>+Tabla1[[#This Row],[Respuesta.corr]]*100</f>
        <v>100</v>
      </c>
      <c r="T868" s="3" t="str">
        <f>+IF(OR(Tabla1[[#This Row],[frecuente/infrecuente]]="Frecuente",Tabla1[[#This Row],[Respuesta.rt]]=""),"",Tabla1[[#This Row],[Respuesta.rt]])</f>
        <v/>
      </c>
      <c r="U868" s="3">
        <f>1-Tabla1[[#This Row],[Respuesta.corr]]</f>
        <v>0</v>
      </c>
      <c r="V868" s="3" t="s">
        <v>144</v>
      </c>
      <c r="W868" s="3" t="s">
        <v>146</v>
      </c>
      <c r="X868" s="3" t="str">
        <f>+LEFT(Tabla1[[#This Row],[participant]],LEN(Tabla1[[#This Row],[participant]])-1)</f>
        <v>LMR11M</v>
      </c>
    </row>
    <row r="869" spans="1:24" x14ac:dyDescent="0.55000000000000004">
      <c r="A869" t="s">
        <v>126</v>
      </c>
      <c r="B869" t="s">
        <v>93</v>
      </c>
      <c r="C869" t="s">
        <v>15</v>
      </c>
      <c r="D869">
        <v>1.3</v>
      </c>
      <c r="E869">
        <v>0</v>
      </c>
      <c r="F869">
        <v>67</v>
      </c>
      <c r="G869">
        <v>67</v>
      </c>
      <c r="H869">
        <v>67</v>
      </c>
      <c r="I869" t="s">
        <v>15</v>
      </c>
      <c r="J869">
        <v>1</v>
      </c>
      <c r="L869" t="s">
        <v>123</v>
      </c>
      <c r="M869">
        <v>59.923873916776003</v>
      </c>
      <c r="N869" t="s">
        <v>124</v>
      </c>
      <c r="O869">
        <v>1</v>
      </c>
      <c r="P869" t="s">
        <v>125</v>
      </c>
      <c r="Q869" t="str">
        <f>+PROPER(IF(MID(Tabla1[[#This Row],[expName]],3,100)="Alegria","Alegría",MID(Tabla1[[#This Row],[expName]],3,100)))</f>
        <v>Sexo</v>
      </c>
      <c r="R869" s="3" t="str">
        <f>+IF(Tabla1[[#This Row],[correct_ans]]="None","Frecuente","Infrecuente")</f>
        <v>Frecuente</v>
      </c>
      <c r="S869" s="3">
        <f>+Tabla1[[#This Row],[Respuesta.corr]]*100</f>
        <v>100</v>
      </c>
      <c r="T869" s="3" t="str">
        <f>+IF(OR(Tabla1[[#This Row],[frecuente/infrecuente]]="Frecuente",Tabla1[[#This Row],[Respuesta.rt]]=""),"",Tabla1[[#This Row],[Respuesta.rt]])</f>
        <v/>
      </c>
      <c r="U869" s="3">
        <f>1-Tabla1[[#This Row],[Respuesta.corr]]</f>
        <v>0</v>
      </c>
      <c r="V869" s="3" t="s">
        <v>144</v>
      </c>
      <c r="W869" s="3" t="s">
        <v>146</v>
      </c>
      <c r="X869" s="3" t="str">
        <f>+LEFT(Tabla1[[#This Row],[participant]],LEN(Tabla1[[#This Row],[participant]])-1)</f>
        <v>LMR11M</v>
      </c>
    </row>
    <row r="870" spans="1:24" x14ac:dyDescent="0.55000000000000004">
      <c r="A870" t="s">
        <v>122</v>
      </c>
      <c r="B870" t="s">
        <v>92</v>
      </c>
      <c r="C870" t="s">
        <v>21</v>
      </c>
      <c r="D870">
        <v>1.3</v>
      </c>
      <c r="E870">
        <v>0</v>
      </c>
      <c r="F870">
        <v>68</v>
      </c>
      <c r="G870">
        <v>68</v>
      </c>
      <c r="H870">
        <v>68</v>
      </c>
      <c r="I870" t="s">
        <v>15</v>
      </c>
      <c r="J870">
        <v>0</v>
      </c>
      <c r="L870" t="s">
        <v>123</v>
      </c>
      <c r="M870">
        <v>59.923873916776003</v>
      </c>
      <c r="N870" t="s">
        <v>124</v>
      </c>
      <c r="O870">
        <v>1</v>
      </c>
      <c r="P870" t="s">
        <v>125</v>
      </c>
      <c r="Q870" t="str">
        <f>+PROPER(IF(MID(Tabla1[[#This Row],[expName]],3,100)="Alegria","Alegría",MID(Tabla1[[#This Row],[expName]],3,100)))</f>
        <v>Sexo</v>
      </c>
      <c r="R870" s="3" t="str">
        <f>+IF(Tabla1[[#This Row],[correct_ans]]="None","Frecuente","Infrecuente")</f>
        <v>Infrecuente</v>
      </c>
      <c r="S870" s="3">
        <f>+Tabla1[[#This Row],[Respuesta.corr]]*100</f>
        <v>0</v>
      </c>
      <c r="T870" s="3" t="str">
        <f>+IF(OR(Tabla1[[#This Row],[frecuente/infrecuente]]="Frecuente",Tabla1[[#This Row],[Respuesta.rt]]=""),"",Tabla1[[#This Row],[Respuesta.rt]])</f>
        <v/>
      </c>
      <c r="U870" s="3">
        <f>1-Tabla1[[#This Row],[Respuesta.corr]]</f>
        <v>1</v>
      </c>
      <c r="V870" s="3" t="s">
        <v>144</v>
      </c>
      <c r="W870" s="3" t="s">
        <v>146</v>
      </c>
      <c r="X870" s="3" t="str">
        <f>+LEFT(Tabla1[[#This Row],[participant]],LEN(Tabla1[[#This Row],[participant]])-1)</f>
        <v>LMR11M</v>
      </c>
    </row>
    <row r="871" spans="1:24" x14ac:dyDescent="0.55000000000000004">
      <c r="A871" t="s">
        <v>126</v>
      </c>
      <c r="B871" t="s">
        <v>89</v>
      </c>
      <c r="C871" t="s">
        <v>15</v>
      </c>
      <c r="D871">
        <v>1.3</v>
      </c>
      <c r="E871">
        <v>0</v>
      </c>
      <c r="F871">
        <v>69</v>
      </c>
      <c r="G871">
        <v>69</v>
      </c>
      <c r="H871">
        <v>69</v>
      </c>
      <c r="I871" t="s">
        <v>15</v>
      </c>
      <c r="J871">
        <v>1</v>
      </c>
      <c r="L871" t="s">
        <v>123</v>
      </c>
      <c r="M871">
        <v>59.923873916776003</v>
      </c>
      <c r="N871" t="s">
        <v>124</v>
      </c>
      <c r="O871">
        <v>1</v>
      </c>
      <c r="P871" t="s">
        <v>125</v>
      </c>
      <c r="Q871" t="str">
        <f>+PROPER(IF(MID(Tabla1[[#This Row],[expName]],3,100)="Alegria","Alegría",MID(Tabla1[[#This Row],[expName]],3,100)))</f>
        <v>Sexo</v>
      </c>
      <c r="R871" s="3" t="str">
        <f>+IF(Tabla1[[#This Row],[correct_ans]]="None","Frecuente","Infrecuente")</f>
        <v>Frecuente</v>
      </c>
      <c r="S871" s="3">
        <f>+Tabla1[[#This Row],[Respuesta.corr]]*100</f>
        <v>100</v>
      </c>
      <c r="T871" s="3" t="str">
        <f>+IF(OR(Tabla1[[#This Row],[frecuente/infrecuente]]="Frecuente",Tabla1[[#This Row],[Respuesta.rt]]=""),"",Tabla1[[#This Row],[Respuesta.rt]])</f>
        <v/>
      </c>
      <c r="U871" s="3">
        <f>1-Tabla1[[#This Row],[Respuesta.corr]]</f>
        <v>0</v>
      </c>
      <c r="V871" s="3" t="s">
        <v>144</v>
      </c>
      <c r="W871" s="3" t="s">
        <v>146</v>
      </c>
      <c r="X871" s="3" t="str">
        <f>+LEFT(Tabla1[[#This Row],[participant]],LEN(Tabla1[[#This Row],[participant]])-1)</f>
        <v>LMR11M</v>
      </c>
    </row>
    <row r="872" spans="1:24" x14ac:dyDescent="0.55000000000000004">
      <c r="A872" t="s">
        <v>126</v>
      </c>
      <c r="B872" t="s">
        <v>94</v>
      </c>
      <c r="C872" t="s">
        <v>15</v>
      </c>
      <c r="D872">
        <v>0.8</v>
      </c>
      <c r="E872">
        <v>0</v>
      </c>
      <c r="F872">
        <v>70</v>
      </c>
      <c r="G872">
        <v>70</v>
      </c>
      <c r="H872">
        <v>70</v>
      </c>
      <c r="I872" t="s">
        <v>15</v>
      </c>
      <c r="J872">
        <v>1</v>
      </c>
      <c r="L872" t="s">
        <v>123</v>
      </c>
      <c r="M872">
        <v>59.923873916776003</v>
      </c>
      <c r="N872" t="s">
        <v>124</v>
      </c>
      <c r="O872">
        <v>1</v>
      </c>
      <c r="P872" t="s">
        <v>125</v>
      </c>
      <c r="Q872" t="str">
        <f>+PROPER(IF(MID(Tabla1[[#This Row],[expName]],3,100)="Alegria","Alegría",MID(Tabla1[[#This Row],[expName]],3,100)))</f>
        <v>Sexo</v>
      </c>
      <c r="R872" s="3" t="str">
        <f>+IF(Tabla1[[#This Row],[correct_ans]]="None","Frecuente","Infrecuente")</f>
        <v>Frecuente</v>
      </c>
      <c r="S872" s="3">
        <f>+Tabla1[[#This Row],[Respuesta.corr]]*100</f>
        <v>100</v>
      </c>
      <c r="T872" s="3" t="str">
        <f>+IF(OR(Tabla1[[#This Row],[frecuente/infrecuente]]="Frecuente",Tabla1[[#This Row],[Respuesta.rt]]=""),"",Tabla1[[#This Row],[Respuesta.rt]])</f>
        <v/>
      </c>
      <c r="U872" s="3">
        <f>1-Tabla1[[#This Row],[Respuesta.corr]]</f>
        <v>0</v>
      </c>
      <c r="V872" s="3" t="s">
        <v>144</v>
      </c>
      <c r="W872" s="3" t="s">
        <v>146</v>
      </c>
      <c r="X872" s="3" t="str">
        <f>+LEFT(Tabla1[[#This Row],[participant]],LEN(Tabla1[[#This Row],[participant]])-1)</f>
        <v>LMR11M</v>
      </c>
    </row>
    <row r="873" spans="1:24" x14ac:dyDescent="0.55000000000000004">
      <c r="A873" t="s">
        <v>122</v>
      </c>
      <c r="B873" t="s">
        <v>25</v>
      </c>
      <c r="C873" t="s">
        <v>21</v>
      </c>
      <c r="D873">
        <v>0.8</v>
      </c>
      <c r="E873">
        <v>0</v>
      </c>
      <c r="F873">
        <v>71</v>
      </c>
      <c r="G873">
        <v>71</v>
      </c>
      <c r="H873">
        <v>71</v>
      </c>
      <c r="I873" t="s">
        <v>21</v>
      </c>
      <c r="J873">
        <v>1</v>
      </c>
      <c r="K873">
        <v>0.58040561480399999</v>
      </c>
      <c r="L873" t="s">
        <v>123</v>
      </c>
      <c r="M873">
        <v>59.923873916776003</v>
      </c>
      <c r="N873" t="s">
        <v>124</v>
      </c>
      <c r="O873">
        <v>1</v>
      </c>
      <c r="P873" t="s">
        <v>125</v>
      </c>
      <c r="Q873" t="str">
        <f>+PROPER(IF(MID(Tabla1[[#This Row],[expName]],3,100)="Alegria","Alegría",MID(Tabla1[[#This Row],[expName]],3,100)))</f>
        <v>Sexo</v>
      </c>
      <c r="R873" s="3" t="str">
        <f>+IF(Tabla1[[#This Row],[correct_ans]]="None","Frecuente","Infrecuente")</f>
        <v>Infrecuente</v>
      </c>
      <c r="S873" s="3">
        <f>+Tabla1[[#This Row],[Respuesta.corr]]*100</f>
        <v>100</v>
      </c>
      <c r="T873" s="3">
        <f>+IF(OR(Tabla1[[#This Row],[frecuente/infrecuente]]="Frecuente",Tabla1[[#This Row],[Respuesta.rt]]=""),"",Tabla1[[#This Row],[Respuesta.rt]])</f>
        <v>0.58040561480399999</v>
      </c>
      <c r="U873" s="3">
        <f>1-Tabla1[[#This Row],[Respuesta.corr]]</f>
        <v>0</v>
      </c>
      <c r="V873" s="3" t="s">
        <v>144</v>
      </c>
      <c r="W873" s="3" t="s">
        <v>146</v>
      </c>
      <c r="X873" s="3" t="str">
        <f>+LEFT(Tabla1[[#This Row],[participant]],LEN(Tabla1[[#This Row],[participant]])-1)</f>
        <v>LMR11M</v>
      </c>
    </row>
    <row r="874" spans="1:24" x14ac:dyDescent="0.55000000000000004">
      <c r="A874" t="s">
        <v>126</v>
      </c>
      <c r="B874" t="s">
        <v>22</v>
      </c>
      <c r="C874" t="s">
        <v>15</v>
      </c>
      <c r="D874">
        <v>1.3</v>
      </c>
      <c r="E874">
        <v>0</v>
      </c>
      <c r="F874">
        <v>72</v>
      </c>
      <c r="G874">
        <v>72</v>
      </c>
      <c r="H874">
        <v>72</v>
      </c>
      <c r="I874" t="s">
        <v>15</v>
      </c>
      <c r="J874">
        <v>1</v>
      </c>
      <c r="L874" t="s">
        <v>123</v>
      </c>
      <c r="M874">
        <v>59.923873916776003</v>
      </c>
      <c r="N874" t="s">
        <v>124</v>
      </c>
      <c r="O874">
        <v>1</v>
      </c>
      <c r="P874" t="s">
        <v>125</v>
      </c>
      <c r="Q874" t="str">
        <f>+PROPER(IF(MID(Tabla1[[#This Row],[expName]],3,100)="Alegria","Alegría",MID(Tabla1[[#This Row],[expName]],3,100)))</f>
        <v>Sexo</v>
      </c>
      <c r="R874" s="3" t="str">
        <f>+IF(Tabla1[[#This Row],[correct_ans]]="None","Frecuente","Infrecuente")</f>
        <v>Frecuente</v>
      </c>
      <c r="S874" s="3">
        <f>+Tabla1[[#This Row],[Respuesta.corr]]*100</f>
        <v>100</v>
      </c>
      <c r="T874" s="3" t="str">
        <f>+IF(OR(Tabla1[[#This Row],[frecuente/infrecuente]]="Frecuente",Tabla1[[#This Row],[Respuesta.rt]]=""),"",Tabla1[[#This Row],[Respuesta.rt]])</f>
        <v/>
      </c>
      <c r="U874" s="3">
        <f>1-Tabla1[[#This Row],[Respuesta.corr]]</f>
        <v>0</v>
      </c>
      <c r="V874" s="3" t="s">
        <v>144</v>
      </c>
      <c r="W874" s="3" t="s">
        <v>146</v>
      </c>
      <c r="X874" s="3" t="str">
        <f>+LEFT(Tabla1[[#This Row],[participant]],LEN(Tabla1[[#This Row],[participant]])-1)</f>
        <v>LMR11M</v>
      </c>
    </row>
    <row r="875" spans="1:24" x14ac:dyDescent="0.55000000000000004">
      <c r="A875" t="s">
        <v>126</v>
      </c>
      <c r="B875" t="s">
        <v>77</v>
      </c>
      <c r="C875" t="s">
        <v>15</v>
      </c>
      <c r="D875">
        <v>1.3</v>
      </c>
      <c r="E875">
        <v>0</v>
      </c>
      <c r="F875">
        <v>73</v>
      </c>
      <c r="G875">
        <v>73</v>
      </c>
      <c r="H875">
        <v>73</v>
      </c>
      <c r="I875" t="s">
        <v>15</v>
      </c>
      <c r="J875">
        <v>1</v>
      </c>
      <c r="L875" t="s">
        <v>123</v>
      </c>
      <c r="M875">
        <v>59.923873916776003</v>
      </c>
      <c r="N875" t="s">
        <v>124</v>
      </c>
      <c r="O875">
        <v>1</v>
      </c>
      <c r="P875" t="s">
        <v>125</v>
      </c>
      <c r="Q875" t="str">
        <f>+PROPER(IF(MID(Tabla1[[#This Row],[expName]],3,100)="Alegria","Alegría",MID(Tabla1[[#This Row],[expName]],3,100)))</f>
        <v>Sexo</v>
      </c>
      <c r="R875" s="3" t="str">
        <f>+IF(Tabla1[[#This Row],[correct_ans]]="None","Frecuente","Infrecuente")</f>
        <v>Frecuente</v>
      </c>
      <c r="S875" s="3">
        <f>+Tabla1[[#This Row],[Respuesta.corr]]*100</f>
        <v>100</v>
      </c>
      <c r="T875" s="3" t="str">
        <f>+IF(OR(Tabla1[[#This Row],[frecuente/infrecuente]]="Frecuente",Tabla1[[#This Row],[Respuesta.rt]]=""),"",Tabla1[[#This Row],[Respuesta.rt]])</f>
        <v/>
      </c>
      <c r="U875" s="3">
        <f>1-Tabla1[[#This Row],[Respuesta.corr]]</f>
        <v>0</v>
      </c>
      <c r="V875" s="3" t="s">
        <v>144</v>
      </c>
      <c r="W875" s="3" t="s">
        <v>146</v>
      </c>
      <c r="X875" s="3" t="str">
        <f>+LEFT(Tabla1[[#This Row],[participant]],LEN(Tabla1[[#This Row],[participant]])-1)</f>
        <v>LMR11M</v>
      </c>
    </row>
    <row r="876" spans="1:24" x14ac:dyDescent="0.55000000000000004">
      <c r="A876" t="s">
        <v>122</v>
      </c>
      <c r="B876" t="s">
        <v>25</v>
      </c>
      <c r="C876" t="s">
        <v>21</v>
      </c>
      <c r="D876">
        <v>0.8</v>
      </c>
      <c r="E876">
        <v>0</v>
      </c>
      <c r="F876">
        <v>74</v>
      </c>
      <c r="G876">
        <v>74</v>
      </c>
      <c r="H876">
        <v>74</v>
      </c>
      <c r="I876" t="s">
        <v>21</v>
      </c>
      <c r="J876">
        <v>1</v>
      </c>
      <c r="K876">
        <v>0.60689786449100003</v>
      </c>
      <c r="L876" t="s">
        <v>123</v>
      </c>
      <c r="M876">
        <v>59.923873916776003</v>
      </c>
      <c r="N876" t="s">
        <v>124</v>
      </c>
      <c r="O876">
        <v>1</v>
      </c>
      <c r="P876" t="s">
        <v>125</v>
      </c>
      <c r="Q876" t="str">
        <f>+PROPER(IF(MID(Tabla1[[#This Row],[expName]],3,100)="Alegria","Alegría",MID(Tabla1[[#This Row],[expName]],3,100)))</f>
        <v>Sexo</v>
      </c>
      <c r="R876" s="3" t="str">
        <f>+IF(Tabla1[[#This Row],[correct_ans]]="None","Frecuente","Infrecuente")</f>
        <v>Infrecuente</v>
      </c>
      <c r="S876" s="3">
        <f>+Tabla1[[#This Row],[Respuesta.corr]]*100</f>
        <v>100</v>
      </c>
      <c r="T876" s="3">
        <f>+IF(OR(Tabla1[[#This Row],[frecuente/infrecuente]]="Frecuente",Tabla1[[#This Row],[Respuesta.rt]]=""),"",Tabla1[[#This Row],[Respuesta.rt]])</f>
        <v>0.60689786449100003</v>
      </c>
      <c r="U876" s="3">
        <f>1-Tabla1[[#This Row],[Respuesta.corr]]</f>
        <v>0</v>
      </c>
      <c r="V876" s="3" t="s">
        <v>144</v>
      </c>
      <c r="W876" s="3" t="s">
        <v>146</v>
      </c>
      <c r="X876" s="3" t="str">
        <f>+LEFT(Tabla1[[#This Row],[participant]],LEN(Tabla1[[#This Row],[participant]])-1)</f>
        <v>LMR11M</v>
      </c>
    </row>
    <row r="877" spans="1:24" x14ac:dyDescent="0.55000000000000004">
      <c r="A877" t="s">
        <v>126</v>
      </c>
      <c r="B877" t="s">
        <v>89</v>
      </c>
      <c r="C877" t="s">
        <v>15</v>
      </c>
      <c r="D877">
        <v>1.3</v>
      </c>
      <c r="E877">
        <v>0</v>
      </c>
      <c r="F877">
        <v>75</v>
      </c>
      <c r="G877">
        <v>75</v>
      </c>
      <c r="H877">
        <v>75</v>
      </c>
      <c r="I877" t="s">
        <v>15</v>
      </c>
      <c r="J877">
        <v>1</v>
      </c>
      <c r="L877" t="s">
        <v>123</v>
      </c>
      <c r="M877">
        <v>59.923873916776003</v>
      </c>
      <c r="N877" t="s">
        <v>124</v>
      </c>
      <c r="O877">
        <v>1</v>
      </c>
      <c r="P877" t="s">
        <v>125</v>
      </c>
      <c r="Q877" t="str">
        <f>+PROPER(IF(MID(Tabla1[[#This Row],[expName]],3,100)="Alegria","Alegría",MID(Tabla1[[#This Row],[expName]],3,100)))</f>
        <v>Sexo</v>
      </c>
      <c r="R877" s="3" t="str">
        <f>+IF(Tabla1[[#This Row],[correct_ans]]="None","Frecuente","Infrecuente")</f>
        <v>Frecuente</v>
      </c>
      <c r="S877" s="3">
        <f>+Tabla1[[#This Row],[Respuesta.corr]]*100</f>
        <v>100</v>
      </c>
      <c r="T877" s="3" t="str">
        <f>+IF(OR(Tabla1[[#This Row],[frecuente/infrecuente]]="Frecuente",Tabla1[[#This Row],[Respuesta.rt]]=""),"",Tabla1[[#This Row],[Respuesta.rt]])</f>
        <v/>
      </c>
      <c r="U877" s="3">
        <f>1-Tabla1[[#This Row],[Respuesta.corr]]</f>
        <v>0</v>
      </c>
      <c r="V877" s="3" t="s">
        <v>144</v>
      </c>
      <c r="W877" s="3" t="s">
        <v>146</v>
      </c>
      <c r="X877" s="3" t="str">
        <f>+LEFT(Tabla1[[#This Row],[participant]],LEN(Tabla1[[#This Row],[participant]])-1)</f>
        <v>LMR11M</v>
      </c>
    </row>
    <row r="878" spans="1:24" x14ac:dyDescent="0.55000000000000004">
      <c r="A878" t="s">
        <v>126</v>
      </c>
      <c r="B878" t="s">
        <v>77</v>
      </c>
      <c r="C878" t="s">
        <v>15</v>
      </c>
      <c r="D878">
        <v>0.8</v>
      </c>
      <c r="E878">
        <v>0</v>
      </c>
      <c r="F878">
        <v>76</v>
      </c>
      <c r="G878">
        <v>76</v>
      </c>
      <c r="H878">
        <v>76</v>
      </c>
      <c r="I878" t="s">
        <v>15</v>
      </c>
      <c r="J878">
        <v>1</v>
      </c>
      <c r="L878" t="s">
        <v>123</v>
      </c>
      <c r="M878">
        <v>59.923873916776003</v>
      </c>
      <c r="N878" t="s">
        <v>124</v>
      </c>
      <c r="O878">
        <v>1</v>
      </c>
      <c r="P878" t="s">
        <v>125</v>
      </c>
      <c r="Q878" t="str">
        <f>+PROPER(IF(MID(Tabla1[[#This Row],[expName]],3,100)="Alegria","Alegría",MID(Tabla1[[#This Row],[expName]],3,100)))</f>
        <v>Sexo</v>
      </c>
      <c r="R878" s="3" t="str">
        <f>+IF(Tabla1[[#This Row],[correct_ans]]="None","Frecuente","Infrecuente")</f>
        <v>Frecuente</v>
      </c>
      <c r="S878" s="3">
        <f>+Tabla1[[#This Row],[Respuesta.corr]]*100</f>
        <v>100</v>
      </c>
      <c r="T878" s="3" t="str">
        <f>+IF(OR(Tabla1[[#This Row],[frecuente/infrecuente]]="Frecuente",Tabla1[[#This Row],[Respuesta.rt]]=""),"",Tabla1[[#This Row],[Respuesta.rt]])</f>
        <v/>
      </c>
      <c r="U878" s="3">
        <f>1-Tabla1[[#This Row],[Respuesta.corr]]</f>
        <v>0</v>
      </c>
      <c r="V878" s="3" t="s">
        <v>144</v>
      </c>
      <c r="W878" s="3" t="s">
        <v>146</v>
      </c>
      <c r="X878" s="3" t="str">
        <f>+LEFT(Tabla1[[#This Row],[participant]],LEN(Tabla1[[#This Row],[participant]])-1)</f>
        <v>LMR11M</v>
      </c>
    </row>
    <row r="879" spans="1:24" x14ac:dyDescent="0.55000000000000004">
      <c r="A879" t="s">
        <v>122</v>
      </c>
      <c r="B879" t="s">
        <v>90</v>
      </c>
      <c r="C879" t="s">
        <v>21</v>
      </c>
      <c r="D879">
        <v>1.3</v>
      </c>
      <c r="E879">
        <v>0</v>
      </c>
      <c r="F879">
        <v>77</v>
      </c>
      <c r="G879">
        <v>77</v>
      </c>
      <c r="H879">
        <v>77</v>
      </c>
      <c r="I879" t="s">
        <v>21</v>
      </c>
      <c r="J879">
        <v>1</v>
      </c>
      <c r="K879">
        <v>0.52620337670700001</v>
      </c>
      <c r="L879" t="s">
        <v>123</v>
      </c>
      <c r="M879">
        <v>59.923873916776003</v>
      </c>
      <c r="N879" t="s">
        <v>124</v>
      </c>
      <c r="O879">
        <v>1</v>
      </c>
      <c r="P879" t="s">
        <v>125</v>
      </c>
      <c r="Q879" t="str">
        <f>+PROPER(IF(MID(Tabla1[[#This Row],[expName]],3,100)="Alegria","Alegría",MID(Tabla1[[#This Row],[expName]],3,100)))</f>
        <v>Sexo</v>
      </c>
      <c r="R879" s="3" t="str">
        <f>+IF(Tabla1[[#This Row],[correct_ans]]="None","Frecuente","Infrecuente")</f>
        <v>Infrecuente</v>
      </c>
      <c r="S879" s="3">
        <f>+Tabla1[[#This Row],[Respuesta.corr]]*100</f>
        <v>100</v>
      </c>
      <c r="T879" s="3">
        <f>+IF(OR(Tabla1[[#This Row],[frecuente/infrecuente]]="Frecuente",Tabla1[[#This Row],[Respuesta.rt]]=""),"",Tabla1[[#This Row],[Respuesta.rt]])</f>
        <v>0.52620337670700001</v>
      </c>
      <c r="U879" s="3">
        <f>1-Tabla1[[#This Row],[Respuesta.corr]]</f>
        <v>0</v>
      </c>
      <c r="V879" s="3" t="s">
        <v>144</v>
      </c>
      <c r="W879" s="3" t="s">
        <v>146</v>
      </c>
      <c r="X879" s="3" t="str">
        <f>+LEFT(Tabla1[[#This Row],[participant]],LEN(Tabla1[[#This Row],[participant]])-1)</f>
        <v>LMR11M</v>
      </c>
    </row>
    <row r="880" spans="1:24" x14ac:dyDescent="0.55000000000000004">
      <c r="A880" t="s">
        <v>126</v>
      </c>
      <c r="B880" t="s">
        <v>93</v>
      </c>
      <c r="C880" t="s">
        <v>15</v>
      </c>
      <c r="D880">
        <v>1.3</v>
      </c>
      <c r="E880">
        <v>0</v>
      </c>
      <c r="F880">
        <v>78</v>
      </c>
      <c r="G880">
        <v>78</v>
      </c>
      <c r="H880">
        <v>78</v>
      </c>
      <c r="I880" t="s">
        <v>15</v>
      </c>
      <c r="J880">
        <v>1</v>
      </c>
      <c r="L880" t="s">
        <v>123</v>
      </c>
      <c r="M880">
        <v>59.923873916776003</v>
      </c>
      <c r="N880" t="s">
        <v>124</v>
      </c>
      <c r="O880">
        <v>1</v>
      </c>
      <c r="P880" t="s">
        <v>125</v>
      </c>
      <c r="Q880" t="str">
        <f>+PROPER(IF(MID(Tabla1[[#This Row],[expName]],3,100)="Alegria","Alegría",MID(Tabla1[[#This Row],[expName]],3,100)))</f>
        <v>Sexo</v>
      </c>
      <c r="R880" s="3" t="str">
        <f>+IF(Tabla1[[#This Row],[correct_ans]]="None","Frecuente","Infrecuente")</f>
        <v>Frecuente</v>
      </c>
      <c r="S880" s="3">
        <f>+Tabla1[[#This Row],[Respuesta.corr]]*100</f>
        <v>100</v>
      </c>
      <c r="T880" s="3" t="str">
        <f>+IF(OR(Tabla1[[#This Row],[frecuente/infrecuente]]="Frecuente",Tabla1[[#This Row],[Respuesta.rt]]=""),"",Tabla1[[#This Row],[Respuesta.rt]])</f>
        <v/>
      </c>
      <c r="U880" s="3">
        <f>1-Tabla1[[#This Row],[Respuesta.corr]]</f>
        <v>0</v>
      </c>
      <c r="V880" s="3" t="s">
        <v>144</v>
      </c>
      <c r="W880" s="3" t="s">
        <v>146</v>
      </c>
      <c r="X880" s="3" t="str">
        <f>+LEFT(Tabla1[[#This Row],[participant]],LEN(Tabla1[[#This Row],[participant]])-1)</f>
        <v>LMR11M</v>
      </c>
    </row>
    <row r="881" spans="1:24" x14ac:dyDescent="0.55000000000000004">
      <c r="A881" t="s">
        <v>126</v>
      </c>
      <c r="B881" t="s">
        <v>22</v>
      </c>
      <c r="C881" t="s">
        <v>15</v>
      </c>
      <c r="D881">
        <v>0.8</v>
      </c>
      <c r="E881">
        <v>0</v>
      </c>
      <c r="F881">
        <v>79</v>
      </c>
      <c r="G881">
        <v>79</v>
      </c>
      <c r="H881">
        <v>79</v>
      </c>
      <c r="I881" t="s">
        <v>15</v>
      </c>
      <c r="J881">
        <v>1</v>
      </c>
      <c r="L881" t="s">
        <v>123</v>
      </c>
      <c r="M881">
        <v>59.923873916776003</v>
      </c>
      <c r="N881" t="s">
        <v>124</v>
      </c>
      <c r="O881">
        <v>1</v>
      </c>
      <c r="P881" t="s">
        <v>125</v>
      </c>
      <c r="Q881" t="str">
        <f>+PROPER(IF(MID(Tabla1[[#This Row],[expName]],3,100)="Alegria","Alegría",MID(Tabla1[[#This Row],[expName]],3,100)))</f>
        <v>Sexo</v>
      </c>
      <c r="R881" s="3" t="str">
        <f>+IF(Tabla1[[#This Row],[correct_ans]]="None","Frecuente","Infrecuente")</f>
        <v>Frecuente</v>
      </c>
      <c r="S881" s="3">
        <f>+Tabla1[[#This Row],[Respuesta.corr]]*100</f>
        <v>100</v>
      </c>
      <c r="T881" s="3" t="str">
        <f>+IF(OR(Tabla1[[#This Row],[frecuente/infrecuente]]="Frecuente",Tabla1[[#This Row],[Respuesta.rt]]=""),"",Tabla1[[#This Row],[Respuesta.rt]])</f>
        <v/>
      </c>
      <c r="U881" s="3">
        <f>1-Tabla1[[#This Row],[Respuesta.corr]]</f>
        <v>0</v>
      </c>
      <c r="V881" s="3" t="s">
        <v>144</v>
      </c>
      <c r="W881" s="3" t="s">
        <v>146</v>
      </c>
      <c r="X881" s="3" t="str">
        <f>+LEFT(Tabla1[[#This Row],[participant]],LEN(Tabla1[[#This Row],[participant]])-1)</f>
        <v>LMR11M</v>
      </c>
    </row>
    <row r="882" spans="1:24" x14ac:dyDescent="0.55000000000000004">
      <c r="A882" t="s">
        <v>122</v>
      </c>
      <c r="B882" t="s">
        <v>28</v>
      </c>
      <c r="C882" t="s">
        <v>21</v>
      </c>
      <c r="D882">
        <v>1.3</v>
      </c>
      <c r="E882">
        <v>0</v>
      </c>
      <c r="F882">
        <v>80</v>
      </c>
      <c r="G882">
        <v>80</v>
      </c>
      <c r="H882">
        <v>80</v>
      </c>
      <c r="I882" t="s">
        <v>21</v>
      </c>
      <c r="J882">
        <v>1</v>
      </c>
      <c r="K882">
        <v>0.61547665763600001</v>
      </c>
      <c r="L882" t="s">
        <v>123</v>
      </c>
      <c r="M882">
        <v>59.923873916776003</v>
      </c>
      <c r="N882" t="s">
        <v>124</v>
      </c>
      <c r="O882">
        <v>1</v>
      </c>
      <c r="P882" t="s">
        <v>125</v>
      </c>
      <c r="Q882" t="str">
        <f>+PROPER(IF(MID(Tabla1[[#This Row],[expName]],3,100)="Alegria","Alegría",MID(Tabla1[[#This Row],[expName]],3,100)))</f>
        <v>Sexo</v>
      </c>
      <c r="R882" s="3" t="str">
        <f>+IF(Tabla1[[#This Row],[correct_ans]]="None","Frecuente","Infrecuente")</f>
        <v>Infrecuente</v>
      </c>
      <c r="S882" s="3">
        <f>+Tabla1[[#This Row],[Respuesta.corr]]*100</f>
        <v>100</v>
      </c>
      <c r="T882" s="3">
        <f>+IF(OR(Tabla1[[#This Row],[frecuente/infrecuente]]="Frecuente",Tabla1[[#This Row],[Respuesta.rt]]=""),"",Tabla1[[#This Row],[Respuesta.rt]])</f>
        <v>0.61547665763600001</v>
      </c>
      <c r="U882" s="3">
        <f>1-Tabla1[[#This Row],[Respuesta.corr]]</f>
        <v>0</v>
      </c>
      <c r="V882" s="3" t="s">
        <v>144</v>
      </c>
      <c r="W882" s="3" t="s">
        <v>146</v>
      </c>
      <c r="X882" s="3" t="str">
        <f>+LEFT(Tabla1[[#This Row],[participant]],LEN(Tabla1[[#This Row],[participant]])-1)</f>
        <v>LMR11M</v>
      </c>
    </row>
    <row r="883" spans="1:24" x14ac:dyDescent="0.55000000000000004">
      <c r="A883" t="s">
        <v>126</v>
      </c>
      <c r="B883" t="s">
        <v>89</v>
      </c>
      <c r="C883" t="s">
        <v>15</v>
      </c>
      <c r="D883">
        <v>1.3</v>
      </c>
      <c r="E883">
        <v>0</v>
      </c>
      <c r="F883">
        <v>81</v>
      </c>
      <c r="G883">
        <v>81</v>
      </c>
      <c r="H883">
        <v>81</v>
      </c>
      <c r="I883" t="s">
        <v>15</v>
      </c>
      <c r="J883">
        <v>1</v>
      </c>
      <c r="L883" t="s">
        <v>123</v>
      </c>
      <c r="M883">
        <v>59.923873916776003</v>
      </c>
      <c r="N883" t="s">
        <v>124</v>
      </c>
      <c r="O883">
        <v>1</v>
      </c>
      <c r="P883" t="s">
        <v>125</v>
      </c>
      <c r="Q883" t="str">
        <f>+PROPER(IF(MID(Tabla1[[#This Row],[expName]],3,100)="Alegria","Alegría",MID(Tabla1[[#This Row],[expName]],3,100)))</f>
        <v>Sexo</v>
      </c>
      <c r="R883" s="3" t="str">
        <f>+IF(Tabla1[[#This Row],[correct_ans]]="None","Frecuente","Infrecuente")</f>
        <v>Frecuente</v>
      </c>
      <c r="S883" s="3">
        <f>+Tabla1[[#This Row],[Respuesta.corr]]*100</f>
        <v>100</v>
      </c>
      <c r="T883" s="3" t="str">
        <f>+IF(OR(Tabla1[[#This Row],[frecuente/infrecuente]]="Frecuente",Tabla1[[#This Row],[Respuesta.rt]]=""),"",Tabla1[[#This Row],[Respuesta.rt]])</f>
        <v/>
      </c>
      <c r="U883" s="3">
        <f>1-Tabla1[[#This Row],[Respuesta.corr]]</f>
        <v>0</v>
      </c>
      <c r="V883" s="3" t="s">
        <v>144</v>
      </c>
      <c r="W883" s="3" t="s">
        <v>146</v>
      </c>
      <c r="X883" s="3" t="str">
        <f>+LEFT(Tabla1[[#This Row],[participant]],LEN(Tabla1[[#This Row],[participant]])-1)</f>
        <v>LMR11M</v>
      </c>
    </row>
    <row r="884" spans="1:24" x14ac:dyDescent="0.55000000000000004">
      <c r="A884" t="s">
        <v>126</v>
      </c>
      <c r="B884" t="s">
        <v>77</v>
      </c>
      <c r="C884" t="s">
        <v>15</v>
      </c>
      <c r="D884">
        <v>0.8</v>
      </c>
      <c r="E884">
        <v>0</v>
      </c>
      <c r="F884">
        <v>82</v>
      </c>
      <c r="G884">
        <v>82</v>
      </c>
      <c r="H884">
        <v>82</v>
      </c>
      <c r="I884" t="s">
        <v>15</v>
      </c>
      <c r="J884">
        <v>1</v>
      </c>
      <c r="L884" t="s">
        <v>123</v>
      </c>
      <c r="M884">
        <v>59.923873916776003</v>
      </c>
      <c r="N884" t="s">
        <v>124</v>
      </c>
      <c r="O884">
        <v>1</v>
      </c>
      <c r="P884" t="s">
        <v>125</v>
      </c>
      <c r="Q884" t="str">
        <f>+PROPER(IF(MID(Tabla1[[#This Row],[expName]],3,100)="Alegria","Alegría",MID(Tabla1[[#This Row],[expName]],3,100)))</f>
        <v>Sexo</v>
      </c>
      <c r="R884" s="3" t="str">
        <f>+IF(Tabla1[[#This Row],[correct_ans]]="None","Frecuente","Infrecuente")</f>
        <v>Frecuente</v>
      </c>
      <c r="S884" s="3">
        <f>+Tabla1[[#This Row],[Respuesta.corr]]*100</f>
        <v>100</v>
      </c>
      <c r="T884" s="3" t="str">
        <f>+IF(OR(Tabla1[[#This Row],[frecuente/infrecuente]]="Frecuente",Tabla1[[#This Row],[Respuesta.rt]]=""),"",Tabla1[[#This Row],[Respuesta.rt]])</f>
        <v/>
      </c>
      <c r="U884" s="3">
        <f>1-Tabla1[[#This Row],[Respuesta.corr]]</f>
        <v>0</v>
      </c>
      <c r="V884" s="3" t="s">
        <v>144</v>
      </c>
      <c r="W884" s="3" t="s">
        <v>146</v>
      </c>
      <c r="X884" s="3" t="str">
        <f>+LEFT(Tabla1[[#This Row],[participant]],LEN(Tabla1[[#This Row],[participant]])-1)</f>
        <v>LMR11M</v>
      </c>
    </row>
    <row r="885" spans="1:24" x14ac:dyDescent="0.55000000000000004">
      <c r="A885" t="s">
        <v>126</v>
      </c>
      <c r="B885" t="s">
        <v>70</v>
      </c>
      <c r="C885" t="s">
        <v>15</v>
      </c>
      <c r="D885">
        <v>0.8</v>
      </c>
      <c r="E885">
        <v>0</v>
      </c>
      <c r="F885">
        <v>83</v>
      </c>
      <c r="G885">
        <v>83</v>
      </c>
      <c r="H885">
        <v>83</v>
      </c>
      <c r="I885" t="s">
        <v>15</v>
      </c>
      <c r="J885">
        <v>1</v>
      </c>
      <c r="L885" t="s">
        <v>123</v>
      </c>
      <c r="M885">
        <v>59.923873916776003</v>
      </c>
      <c r="N885" t="s">
        <v>124</v>
      </c>
      <c r="O885">
        <v>1</v>
      </c>
      <c r="P885" t="s">
        <v>125</v>
      </c>
      <c r="Q885" t="str">
        <f>+PROPER(IF(MID(Tabla1[[#This Row],[expName]],3,100)="Alegria","Alegría",MID(Tabla1[[#This Row],[expName]],3,100)))</f>
        <v>Sexo</v>
      </c>
      <c r="R885" s="3" t="str">
        <f>+IF(Tabla1[[#This Row],[correct_ans]]="None","Frecuente","Infrecuente")</f>
        <v>Frecuente</v>
      </c>
      <c r="S885" s="3">
        <f>+Tabla1[[#This Row],[Respuesta.corr]]*100</f>
        <v>100</v>
      </c>
      <c r="T885" s="3" t="str">
        <f>+IF(OR(Tabla1[[#This Row],[frecuente/infrecuente]]="Frecuente",Tabla1[[#This Row],[Respuesta.rt]]=""),"",Tabla1[[#This Row],[Respuesta.rt]])</f>
        <v/>
      </c>
      <c r="U885" s="3">
        <f>1-Tabla1[[#This Row],[Respuesta.corr]]</f>
        <v>0</v>
      </c>
      <c r="V885" s="3" t="s">
        <v>144</v>
      </c>
      <c r="W885" s="3" t="s">
        <v>146</v>
      </c>
      <c r="X885" s="3" t="str">
        <f>+LEFT(Tabla1[[#This Row],[participant]],LEN(Tabla1[[#This Row],[participant]])-1)</f>
        <v>LMR11M</v>
      </c>
    </row>
    <row r="886" spans="1:24" x14ac:dyDescent="0.55000000000000004">
      <c r="A886" t="s">
        <v>122</v>
      </c>
      <c r="B886" t="s">
        <v>25</v>
      </c>
      <c r="C886" t="s">
        <v>21</v>
      </c>
      <c r="D886">
        <v>0.8</v>
      </c>
      <c r="E886">
        <v>0</v>
      </c>
      <c r="F886">
        <v>84</v>
      </c>
      <c r="G886">
        <v>84</v>
      </c>
      <c r="H886">
        <v>84</v>
      </c>
      <c r="I886" t="s">
        <v>21</v>
      </c>
      <c r="J886">
        <v>1</v>
      </c>
      <c r="K886">
        <v>0.55388224218000004</v>
      </c>
      <c r="L886" t="s">
        <v>123</v>
      </c>
      <c r="M886">
        <v>59.923873916776003</v>
      </c>
      <c r="N886" t="s">
        <v>124</v>
      </c>
      <c r="O886">
        <v>1</v>
      </c>
      <c r="P886" t="s">
        <v>125</v>
      </c>
      <c r="Q886" t="str">
        <f>+PROPER(IF(MID(Tabla1[[#This Row],[expName]],3,100)="Alegria","Alegría",MID(Tabla1[[#This Row],[expName]],3,100)))</f>
        <v>Sexo</v>
      </c>
      <c r="R886" s="3" t="str">
        <f>+IF(Tabla1[[#This Row],[correct_ans]]="None","Frecuente","Infrecuente")</f>
        <v>Infrecuente</v>
      </c>
      <c r="S886" s="3">
        <f>+Tabla1[[#This Row],[Respuesta.corr]]*100</f>
        <v>100</v>
      </c>
      <c r="T886" s="3">
        <f>+IF(OR(Tabla1[[#This Row],[frecuente/infrecuente]]="Frecuente",Tabla1[[#This Row],[Respuesta.rt]]=""),"",Tabla1[[#This Row],[Respuesta.rt]])</f>
        <v>0.55388224218000004</v>
      </c>
      <c r="U886" s="3">
        <f>1-Tabla1[[#This Row],[Respuesta.corr]]</f>
        <v>0</v>
      </c>
      <c r="V886" s="3" t="s">
        <v>144</v>
      </c>
      <c r="W886" s="3" t="s">
        <v>146</v>
      </c>
      <c r="X886" s="3" t="str">
        <f>+LEFT(Tabla1[[#This Row],[participant]],LEN(Tabla1[[#This Row],[participant]])-1)</f>
        <v>LMR11M</v>
      </c>
    </row>
    <row r="887" spans="1:24" x14ac:dyDescent="0.55000000000000004">
      <c r="A887" t="s">
        <v>126</v>
      </c>
      <c r="B887" t="s">
        <v>93</v>
      </c>
      <c r="C887" t="s">
        <v>15</v>
      </c>
      <c r="D887">
        <v>1.3</v>
      </c>
      <c r="E887">
        <v>0</v>
      </c>
      <c r="F887">
        <v>85</v>
      </c>
      <c r="G887">
        <v>85</v>
      </c>
      <c r="H887">
        <v>85</v>
      </c>
      <c r="I887" t="s">
        <v>15</v>
      </c>
      <c r="J887">
        <v>1</v>
      </c>
      <c r="L887" t="s">
        <v>123</v>
      </c>
      <c r="M887">
        <v>59.923873916776003</v>
      </c>
      <c r="N887" t="s">
        <v>124</v>
      </c>
      <c r="O887">
        <v>1</v>
      </c>
      <c r="P887" t="s">
        <v>125</v>
      </c>
      <c r="Q887" t="str">
        <f>+PROPER(IF(MID(Tabla1[[#This Row],[expName]],3,100)="Alegria","Alegría",MID(Tabla1[[#This Row],[expName]],3,100)))</f>
        <v>Sexo</v>
      </c>
      <c r="R887" s="3" t="str">
        <f>+IF(Tabla1[[#This Row],[correct_ans]]="None","Frecuente","Infrecuente")</f>
        <v>Frecuente</v>
      </c>
      <c r="S887" s="3">
        <f>+Tabla1[[#This Row],[Respuesta.corr]]*100</f>
        <v>100</v>
      </c>
      <c r="T887" s="3" t="str">
        <f>+IF(OR(Tabla1[[#This Row],[frecuente/infrecuente]]="Frecuente",Tabla1[[#This Row],[Respuesta.rt]]=""),"",Tabla1[[#This Row],[Respuesta.rt]])</f>
        <v/>
      </c>
      <c r="U887" s="3">
        <f>1-Tabla1[[#This Row],[Respuesta.corr]]</f>
        <v>0</v>
      </c>
      <c r="V887" s="3" t="s">
        <v>144</v>
      </c>
      <c r="W887" s="3" t="s">
        <v>146</v>
      </c>
      <c r="X887" s="3" t="str">
        <f>+LEFT(Tabla1[[#This Row],[participant]],LEN(Tabla1[[#This Row],[participant]])-1)</f>
        <v>LMR11M</v>
      </c>
    </row>
    <row r="888" spans="1:24" x14ac:dyDescent="0.55000000000000004">
      <c r="A888" t="s">
        <v>126</v>
      </c>
      <c r="B888" t="s">
        <v>22</v>
      </c>
      <c r="C888" t="s">
        <v>15</v>
      </c>
      <c r="D888">
        <v>0.8</v>
      </c>
      <c r="E888">
        <v>0</v>
      </c>
      <c r="F888">
        <v>86</v>
      </c>
      <c r="G888">
        <v>86</v>
      </c>
      <c r="H888">
        <v>86</v>
      </c>
      <c r="I888" t="s">
        <v>15</v>
      </c>
      <c r="J888">
        <v>1</v>
      </c>
      <c r="L888" t="s">
        <v>123</v>
      </c>
      <c r="M888">
        <v>59.923873916776003</v>
      </c>
      <c r="N888" t="s">
        <v>124</v>
      </c>
      <c r="O888">
        <v>1</v>
      </c>
      <c r="P888" t="s">
        <v>125</v>
      </c>
      <c r="Q888" t="str">
        <f>+PROPER(IF(MID(Tabla1[[#This Row],[expName]],3,100)="Alegria","Alegría",MID(Tabla1[[#This Row],[expName]],3,100)))</f>
        <v>Sexo</v>
      </c>
      <c r="R888" s="3" t="str">
        <f>+IF(Tabla1[[#This Row],[correct_ans]]="None","Frecuente","Infrecuente")</f>
        <v>Frecuente</v>
      </c>
      <c r="S888" s="3">
        <f>+Tabla1[[#This Row],[Respuesta.corr]]*100</f>
        <v>100</v>
      </c>
      <c r="T888" s="3" t="str">
        <f>+IF(OR(Tabla1[[#This Row],[frecuente/infrecuente]]="Frecuente",Tabla1[[#This Row],[Respuesta.rt]]=""),"",Tabla1[[#This Row],[Respuesta.rt]])</f>
        <v/>
      </c>
      <c r="U888" s="3">
        <f>1-Tabla1[[#This Row],[Respuesta.corr]]</f>
        <v>0</v>
      </c>
      <c r="V888" s="3" t="s">
        <v>144</v>
      </c>
      <c r="W888" s="3" t="s">
        <v>146</v>
      </c>
      <c r="X888" s="3" t="str">
        <f>+LEFT(Tabla1[[#This Row],[participant]],LEN(Tabla1[[#This Row],[participant]])-1)</f>
        <v>LMR11M</v>
      </c>
    </row>
    <row r="889" spans="1:24" x14ac:dyDescent="0.55000000000000004">
      <c r="A889" t="s">
        <v>122</v>
      </c>
      <c r="B889" t="s">
        <v>35</v>
      </c>
      <c r="C889" t="s">
        <v>21</v>
      </c>
      <c r="D889">
        <v>1.3</v>
      </c>
      <c r="E889">
        <v>0</v>
      </c>
      <c r="F889">
        <v>87</v>
      </c>
      <c r="G889">
        <v>87</v>
      </c>
      <c r="H889">
        <v>87</v>
      </c>
      <c r="I889" t="s">
        <v>21</v>
      </c>
      <c r="J889">
        <v>1</v>
      </c>
      <c r="K889">
        <v>0.65464026574</v>
      </c>
      <c r="L889" t="s">
        <v>123</v>
      </c>
      <c r="M889">
        <v>59.923873916776003</v>
      </c>
      <c r="N889" t="s">
        <v>124</v>
      </c>
      <c r="O889">
        <v>1</v>
      </c>
      <c r="P889" t="s">
        <v>125</v>
      </c>
      <c r="Q889" t="str">
        <f>+PROPER(IF(MID(Tabla1[[#This Row],[expName]],3,100)="Alegria","Alegría",MID(Tabla1[[#This Row],[expName]],3,100)))</f>
        <v>Sexo</v>
      </c>
      <c r="R889" s="3" t="str">
        <f>+IF(Tabla1[[#This Row],[correct_ans]]="None","Frecuente","Infrecuente")</f>
        <v>Infrecuente</v>
      </c>
      <c r="S889" s="3">
        <f>+Tabla1[[#This Row],[Respuesta.corr]]*100</f>
        <v>100</v>
      </c>
      <c r="T889" s="3">
        <f>+IF(OR(Tabla1[[#This Row],[frecuente/infrecuente]]="Frecuente",Tabla1[[#This Row],[Respuesta.rt]]=""),"",Tabla1[[#This Row],[Respuesta.rt]])</f>
        <v>0.65464026574</v>
      </c>
      <c r="U889" s="3">
        <f>1-Tabla1[[#This Row],[Respuesta.corr]]</f>
        <v>0</v>
      </c>
      <c r="V889" s="3" t="s">
        <v>144</v>
      </c>
      <c r="W889" s="3" t="s">
        <v>146</v>
      </c>
      <c r="X889" s="3" t="str">
        <f>+LEFT(Tabla1[[#This Row],[participant]],LEN(Tabla1[[#This Row],[participant]])-1)</f>
        <v>LMR11M</v>
      </c>
    </row>
    <row r="890" spans="1:24" x14ac:dyDescent="0.55000000000000004">
      <c r="A890" t="s">
        <v>126</v>
      </c>
      <c r="B890" t="s">
        <v>127</v>
      </c>
      <c r="C890" t="s">
        <v>15</v>
      </c>
      <c r="D890">
        <v>0.8</v>
      </c>
      <c r="E890">
        <v>0</v>
      </c>
      <c r="F890">
        <v>88</v>
      </c>
      <c r="G890">
        <v>88</v>
      </c>
      <c r="H890">
        <v>88</v>
      </c>
      <c r="I890" t="s">
        <v>15</v>
      </c>
      <c r="J890">
        <v>1</v>
      </c>
      <c r="L890" t="s">
        <v>123</v>
      </c>
      <c r="M890">
        <v>59.923873916776003</v>
      </c>
      <c r="N890" t="s">
        <v>124</v>
      </c>
      <c r="O890">
        <v>1</v>
      </c>
      <c r="P890" t="s">
        <v>125</v>
      </c>
      <c r="Q890" t="str">
        <f>+PROPER(IF(MID(Tabla1[[#This Row],[expName]],3,100)="Alegria","Alegría",MID(Tabla1[[#This Row],[expName]],3,100)))</f>
        <v>Sexo</v>
      </c>
      <c r="R890" s="3" t="str">
        <f>+IF(Tabla1[[#This Row],[correct_ans]]="None","Frecuente","Infrecuente")</f>
        <v>Frecuente</v>
      </c>
      <c r="S890" s="3">
        <f>+Tabla1[[#This Row],[Respuesta.corr]]*100</f>
        <v>100</v>
      </c>
      <c r="T890" s="3" t="str">
        <f>+IF(OR(Tabla1[[#This Row],[frecuente/infrecuente]]="Frecuente",Tabla1[[#This Row],[Respuesta.rt]]=""),"",Tabla1[[#This Row],[Respuesta.rt]])</f>
        <v/>
      </c>
      <c r="U890" s="3">
        <f>1-Tabla1[[#This Row],[Respuesta.corr]]</f>
        <v>0</v>
      </c>
      <c r="V890" s="3" t="s">
        <v>144</v>
      </c>
      <c r="W890" s="3" t="s">
        <v>146</v>
      </c>
      <c r="X890" s="3" t="str">
        <f>+LEFT(Tabla1[[#This Row],[participant]],LEN(Tabla1[[#This Row],[participant]])-1)</f>
        <v>LMR11M</v>
      </c>
    </row>
    <row r="891" spans="1:24" x14ac:dyDescent="0.55000000000000004">
      <c r="A891" t="s">
        <v>126</v>
      </c>
      <c r="B891" t="s">
        <v>70</v>
      </c>
      <c r="C891" t="s">
        <v>15</v>
      </c>
      <c r="D891">
        <v>1.3</v>
      </c>
      <c r="E891">
        <v>0</v>
      </c>
      <c r="F891">
        <v>89</v>
      </c>
      <c r="G891">
        <v>89</v>
      </c>
      <c r="H891">
        <v>89</v>
      </c>
      <c r="I891" t="s">
        <v>15</v>
      </c>
      <c r="J891">
        <v>1</v>
      </c>
      <c r="L891" t="s">
        <v>123</v>
      </c>
      <c r="M891">
        <v>59.923873916776003</v>
      </c>
      <c r="N891" t="s">
        <v>124</v>
      </c>
      <c r="O891">
        <v>1</v>
      </c>
      <c r="P891" t="s">
        <v>125</v>
      </c>
      <c r="Q891" t="str">
        <f>+PROPER(IF(MID(Tabla1[[#This Row],[expName]],3,100)="Alegria","Alegría",MID(Tabla1[[#This Row],[expName]],3,100)))</f>
        <v>Sexo</v>
      </c>
      <c r="R891" s="3" t="str">
        <f>+IF(Tabla1[[#This Row],[correct_ans]]="None","Frecuente","Infrecuente")</f>
        <v>Frecuente</v>
      </c>
      <c r="S891" s="3">
        <f>+Tabla1[[#This Row],[Respuesta.corr]]*100</f>
        <v>100</v>
      </c>
      <c r="T891" s="3" t="str">
        <f>+IF(OR(Tabla1[[#This Row],[frecuente/infrecuente]]="Frecuente",Tabla1[[#This Row],[Respuesta.rt]]=""),"",Tabla1[[#This Row],[Respuesta.rt]])</f>
        <v/>
      </c>
      <c r="U891" s="3">
        <f>1-Tabla1[[#This Row],[Respuesta.corr]]</f>
        <v>0</v>
      </c>
      <c r="V891" s="3" t="s">
        <v>144</v>
      </c>
      <c r="W891" s="3" t="s">
        <v>146</v>
      </c>
      <c r="X891" s="3" t="str">
        <f>+LEFT(Tabla1[[#This Row],[participant]],LEN(Tabla1[[#This Row],[participant]])-1)</f>
        <v>LMR11M</v>
      </c>
    </row>
    <row r="892" spans="1:24" x14ac:dyDescent="0.55000000000000004">
      <c r="A892" t="s">
        <v>126</v>
      </c>
      <c r="B892" t="s">
        <v>89</v>
      </c>
      <c r="C892" t="s">
        <v>15</v>
      </c>
      <c r="D892">
        <v>1.3</v>
      </c>
      <c r="E892">
        <v>0</v>
      </c>
      <c r="F892">
        <v>90</v>
      </c>
      <c r="G892">
        <v>90</v>
      </c>
      <c r="H892">
        <v>90</v>
      </c>
      <c r="I892" t="s">
        <v>15</v>
      </c>
      <c r="J892">
        <v>1</v>
      </c>
      <c r="L892" t="s">
        <v>123</v>
      </c>
      <c r="M892">
        <v>59.923873916776003</v>
      </c>
      <c r="N892" t="s">
        <v>124</v>
      </c>
      <c r="O892">
        <v>1</v>
      </c>
      <c r="P892" t="s">
        <v>125</v>
      </c>
      <c r="Q892" t="str">
        <f>+PROPER(IF(MID(Tabla1[[#This Row],[expName]],3,100)="Alegria","Alegría",MID(Tabla1[[#This Row],[expName]],3,100)))</f>
        <v>Sexo</v>
      </c>
      <c r="R892" s="3" t="str">
        <f>+IF(Tabla1[[#This Row],[correct_ans]]="None","Frecuente","Infrecuente")</f>
        <v>Frecuente</v>
      </c>
      <c r="S892" s="3">
        <f>+Tabla1[[#This Row],[Respuesta.corr]]*100</f>
        <v>100</v>
      </c>
      <c r="T892" s="3" t="str">
        <f>+IF(OR(Tabla1[[#This Row],[frecuente/infrecuente]]="Frecuente",Tabla1[[#This Row],[Respuesta.rt]]=""),"",Tabla1[[#This Row],[Respuesta.rt]])</f>
        <v/>
      </c>
      <c r="U892" s="3">
        <f>1-Tabla1[[#This Row],[Respuesta.corr]]</f>
        <v>0</v>
      </c>
      <c r="V892" s="3" t="s">
        <v>144</v>
      </c>
      <c r="W892" s="3" t="s">
        <v>146</v>
      </c>
      <c r="X892" s="3" t="str">
        <f>+LEFT(Tabla1[[#This Row],[participant]],LEN(Tabla1[[#This Row],[participant]])-1)</f>
        <v>LMR11M</v>
      </c>
    </row>
    <row r="893" spans="1:24" x14ac:dyDescent="0.55000000000000004">
      <c r="A893" t="s">
        <v>122</v>
      </c>
      <c r="B893" t="s">
        <v>30</v>
      </c>
      <c r="C893" t="s">
        <v>21</v>
      </c>
      <c r="D893">
        <v>1.3</v>
      </c>
      <c r="E893">
        <v>0</v>
      </c>
      <c r="F893">
        <v>91</v>
      </c>
      <c r="G893">
        <v>91</v>
      </c>
      <c r="H893">
        <v>91</v>
      </c>
      <c r="I893" t="s">
        <v>21</v>
      </c>
      <c r="J893">
        <v>1</v>
      </c>
      <c r="K893">
        <v>0.53894691169300002</v>
      </c>
      <c r="L893" t="s">
        <v>123</v>
      </c>
      <c r="M893">
        <v>59.923873916776003</v>
      </c>
      <c r="N893" t="s">
        <v>124</v>
      </c>
      <c r="O893">
        <v>1</v>
      </c>
      <c r="P893" t="s">
        <v>125</v>
      </c>
      <c r="Q893" t="str">
        <f>+PROPER(IF(MID(Tabla1[[#This Row],[expName]],3,100)="Alegria","Alegría",MID(Tabla1[[#This Row],[expName]],3,100)))</f>
        <v>Sexo</v>
      </c>
      <c r="R893" s="3" t="str">
        <f>+IF(Tabla1[[#This Row],[correct_ans]]="None","Frecuente","Infrecuente")</f>
        <v>Infrecuente</v>
      </c>
      <c r="S893" s="3">
        <f>+Tabla1[[#This Row],[Respuesta.corr]]*100</f>
        <v>100</v>
      </c>
      <c r="T893" s="3">
        <f>+IF(OR(Tabla1[[#This Row],[frecuente/infrecuente]]="Frecuente",Tabla1[[#This Row],[Respuesta.rt]]=""),"",Tabla1[[#This Row],[Respuesta.rt]])</f>
        <v>0.53894691169300002</v>
      </c>
      <c r="U893" s="3">
        <f>1-Tabla1[[#This Row],[Respuesta.corr]]</f>
        <v>0</v>
      </c>
      <c r="V893" s="3" t="s">
        <v>144</v>
      </c>
      <c r="W893" s="3" t="s">
        <v>146</v>
      </c>
      <c r="X893" s="3" t="str">
        <f>+LEFT(Tabla1[[#This Row],[participant]],LEN(Tabla1[[#This Row],[participant]])-1)</f>
        <v>LMR11M</v>
      </c>
    </row>
    <row r="894" spans="1:24" x14ac:dyDescent="0.55000000000000004">
      <c r="A894" t="s">
        <v>126</v>
      </c>
      <c r="B894" t="s">
        <v>70</v>
      </c>
      <c r="C894" t="s">
        <v>15</v>
      </c>
      <c r="D894">
        <v>1.3</v>
      </c>
      <c r="E894">
        <v>0</v>
      </c>
      <c r="F894">
        <v>92</v>
      </c>
      <c r="G894">
        <v>92</v>
      </c>
      <c r="H894">
        <v>92</v>
      </c>
      <c r="I894" t="s">
        <v>15</v>
      </c>
      <c r="J894">
        <v>1</v>
      </c>
      <c r="L894" t="s">
        <v>123</v>
      </c>
      <c r="M894">
        <v>59.923873916776003</v>
      </c>
      <c r="N894" t="s">
        <v>124</v>
      </c>
      <c r="O894">
        <v>1</v>
      </c>
      <c r="P894" t="s">
        <v>125</v>
      </c>
      <c r="Q894" t="str">
        <f>+PROPER(IF(MID(Tabla1[[#This Row],[expName]],3,100)="Alegria","Alegría",MID(Tabla1[[#This Row],[expName]],3,100)))</f>
        <v>Sexo</v>
      </c>
      <c r="R894" s="3" t="str">
        <f>+IF(Tabla1[[#This Row],[correct_ans]]="None","Frecuente","Infrecuente")</f>
        <v>Frecuente</v>
      </c>
      <c r="S894" s="3">
        <f>+Tabla1[[#This Row],[Respuesta.corr]]*100</f>
        <v>100</v>
      </c>
      <c r="T894" s="3" t="str">
        <f>+IF(OR(Tabla1[[#This Row],[frecuente/infrecuente]]="Frecuente",Tabla1[[#This Row],[Respuesta.rt]]=""),"",Tabla1[[#This Row],[Respuesta.rt]])</f>
        <v/>
      </c>
      <c r="U894" s="3">
        <f>1-Tabla1[[#This Row],[Respuesta.corr]]</f>
        <v>0</v>
      </c>
      <c r="V894" s="3" t="s">
        <v>144</v>
      </c>
      <c r="W894" s="3" t="s">
        <v>146</v>
      </c>
      <c r="X894" s="3" t="str">
        <f>+LEFT(Tabla1[[#This Row],[participant]],LEN(Tabla1[[#This Row],[participant]])-1)</f>
        <v>LMR11M</v>
      </c>
    </row>
    <row r="895" spans="1:24" x14ac:dyDescent="0.55000000000000004">
      <c r="A895" t="s">
        <v>126</v>
      </c>
      <c r="B895" t="s">
        <v>93</v>
      </c>
      <c r="C895" t="s">
        <v>15</v>
      </c>
      <c r="D895">
        <v>0.8</v>
      </c>
      <c r="E895">
        <v>0</v>
      </c>
      <c r="F895">
        <v>93</v>
      </c>
      <c r="G895">
        <v>93</v>
      </c>
      <c r="H895">
        <v>93</v>
      </c>
      <c r="I895" t="s">
        <v>15</v>
      </c>
      <c r="J895">
        <v>1</v>
      </c>
      <c r="L895" t="s">
        <v>123</v>
      </c>
      <c r="M895">
        <v>59.923873916776003</v>
      </c>
      <c r="N895" t="s">
        <v>124</v>
      </c>
      <c r="O895">
        <v>1</v>
      </c>
      <c r="P895" t="s">
        <v>125</v>
      </c>
      <c r="Q895" t="str">
        <f>+PROPER(IF(MID(Tabla1[[#This Row],[expName]],3,100)="Alegria","Alegría",MID(Tabla1[[#This Row],[expName]],3,100)))</f>
        <v>Sexo</v>
      </c>
      <c r="R895" s="3" t="str">
        <f>+IF(Tabla1[[#This Row],[correct_ans]]="None","Frecuente","Infrecuente")</f>
        <v>Frecuente</v>
      </c>
      <c r="S895" s="3">
        <f>+Tabla1[[#This Row],[Respuesta.corr]]*100</f>
        <v>100</v>
      </c>
      <c r="T895" s="3" t="str">
        <f>+IF(OR(Tabla1[[#This Row],[frecuente/infrecuente]]="Frecuente",Tabla1[[#This Row],[Respuesta.rt]]=""),"",Tabla1[[#This Row],[Respuesta.rt]])</f>
        <v/>
      </c>
      <c r="U895" s="3">
        <f>1-Tabla1[[#This Row],[Respuesta.corr]]</f>
        <v>0</v>
      </c>
      <c r="V895" s="3" t="s">
        <v>144</v>
      </c>
      <c r="W895" s="3" t="s">
        <v>146</v>
      </c>
      <c r="X895" s="3" t="str">
        <f>+LEFT(Tabla1[[#This Row],[participant]],LEN(Tabla1[[#This Row],[participant]])-1)</f>
        <v>LMR11M</v>
      </c>
    </row>
    <row r="896" spans="1:24" x14ac:dyDescent="0.55000000000000004">
      <c r="A896" t="s">
        <v>122</v>
      </c>
      <c r="B896" t="s">
        <v>65</v>
      </c>
      <c r="C896" t="s">
        <v>21</v>
      </c>
      <c r="D896">
        <v>0.8</v>
      </c>
      <c r="E896">
        <v>0</v>
      </c>
      <c r="F896">
        <v>94</v>
      </c>
      <c r="G896">
        <v>94</v>
      </c>
      <c r="H896">
        <v>94</v>
      </c>
      <c r="I896" t="s">
        <v>15</v>
      </c>
      <c r="J896">
        <v>0</v>
      </c>
      <c r="L896" t="s">
        <v>123</v>
      </c>
      <c r="M896">
        <v>59.923873916776003</v>
      </c>
      <c r="N896" t="s">
        <v>124</v>
      </c>
      <c r="O896">
        <v>1</v>
      </c>
      <c r="P896" t="s">
        <v>125</v>
      </c>
      <c r="Q896" t="str">
        <f>+PROPER(IF(MID(Tabla1[[#This Row],[expName]],3,100)="Alegria","Alegría",MID(Tabla1[[#This Row],[expName]],3,100)))</f>
        <v>Sexo</v>
      </c>
      <c r="R896" s="3" t="str">
        <f>+IF(Tabla1[[#This Row],[correct_ans]]="None","Frecuente","Infrecuente")</f>
        <v>Infrecuente</v>
      </c>
      <c r="S896" s="3">
        <f>+Tabla1[[#This Row],[Respuesta.corr]]*100</f>
        <v>0</v>
      </c>
      <c r="T896" s="3" t="str">
        <f>+IF(OR(Tabla1[[#This Row],[frecuente/infrecuente]]="Frecuente",Tabla1[[#This Row],[Respuesta.rt]]=""),"",Tabla1[[#This Row],[Respuesta.rt]])</f>
        <v/>
      </c>
      <c r="U896" s="3">
        <f>1-Tabla1[[#This Row],[Respuesta.corr]]</f>
        <v>1</v>
      </c>
      <c r="V896" s="3" t="s">
        <v>144</v>
      </c>
      <c r="W896" s="3" t="s">
        <v>146</v>
      </c>
      <c r="X896" s="3" t="str">
        <f>+LEFT(Tabla1[[#This Row],[participant]],LEN(Tabla1[[#This Row],[participant]])-1)</f>
        <v>LMR11M</v>
      </c>
    </row>
    <row r="897" spans="1:24" x14ac:dyDescent="0.55000000000000004">
      <c r="A897" t="s">
        <v>126</v>
      </c>
      <c r="B897" t="s">
        <v>91</v>
      </c>
      <c r="C897" t="s">
        <v>15</v>
      </c>
      <c r="D897">
        <v>1.3</v>
      </c>
      <c r="E897">
        <v>0</v>
      </c>
      <c r="F897">
        <v>95</v>
      </c>
      <c r="G897">
        <v>95</v>
      </c>
      <c r="H897">
        <v>95</v>
      </c>
      <c r="I897" t="s">
        <v>15</v>
      </c>
      <c r="J897">
        <v>1</v>
      </c>
      <c r="L897" t="s">
        <v>123</v>
      </c>
      <c r="M897">
        <v>59.923873916776003</v>
      </c>
      <c r="N897" t="s">
        <v>124</v>
      </c>
      <c r="O897">
        <v>1</v>
      </c>
      <c r="P897" t="s">
        <v>125</v>
      </c>
      <c r="Q897" t="str">
        <f>+PROPER(IF(MID(Tabla1[[#This Row],[expName]],3,100)="Alegria","Alegría",MID(Tabla1[[#This Row],[expName]],3,100)))</f>
        <v>Sexo</v>
      </c>
      <c r="R897" s="3" t="str">
        <f>+IF(Tabla1[[#This Row],[correct_ans]]="None","Frecuente","Infrecuente")</f>
        <v>Frecuente</v>
      </c>
      <c r="S897" s="3">
        <f>+Tabla1[[#This Row],[Respuesta.corr]]*100</f>
        <v>100</v>
      </c>
      <c r="T897" s="3" t="str">
        <f>+IF(OR(Tabla1[[#This Row],[frecuente/infrecuente]]="Frecuente",Tabla1[[#This Row],[Respuesta.rt]]=""),"",Tabla1[[#This Row],[Respuesta.rt]])</f>
        <v/>
      </c>
      <c r="U897" s="3">
        <f>1-Tabla1[[#This Row],[Respuesta.corr]]</f>
        <v>0</v>
      </c>
      <c r="V897" s="3" t="s">
        <v>144</v>
      </c>
      <c r="W897" s="3" t="s">
        <v>146</v>
      </c>
      <c r="X897" s="3" t="str">
        <f>+LEFT(Tabla1[[#This Row],[participant]],LEN(Tabla1[[#This Row],[participant]])-1)</f>
        <v>LMR11M</v>
      </c>
    </row>
    <row r="898" spans="1:24" x14ac:dyDescent="0.55000000000000004">
      <c r="A898" t="s">
        <v>126</v>
      </c>
      <c r="B898" t="s">
        <v>70</v>
      </c>
      <c r="C898" t="s">
        <v>15</v>
      </c>
      <c r="D898">
        <v>0.8</v>
      </c>
      <c r="E898">
        <v>0</v>
      </c>
      <c r="F898">
        <v>96</v>
      </c>
      <c r="G898">
        <v>96</v>
      </c>
      <c r="H898">
        <v>96</v>
      </c>
      <c r="I898" t="s">
        <v>15</v>
      </c>
      <c r="J898">
        <v>1</v>
      </c>
      <c r="L898" t="s">
        <v>123</v>
      </c>
      <c r="M898">
        <v>59.923873916776003</v>
      </c>
      <c r="N898" t="s">
        <v>124</v>
      </c>
      <c r="O898">
        <v>1</v>
      </c>
      <c r="P898" t="s">
        <v>125</v>
      </c>
      <c r="Q898" t="str">
        <f>+PROPER(IF(MID(Tabla1[[#This Row],[expName]],3,100)="Alegria","Alegría",MID(Tabla1[[#This Row],[expName]],3,100)))</f>
        <v>Sexo</v>
      </c>
      <c r="R898" s="3" t="str">
        <f>+IF(Tabla1[[#This Row],[correct_ans]]="None","Frecuente","Infrecuente")</f>
        <v>Frecuente</v>
      </c>
      <c r="S898" s="3">
        <f>+Tabla1[[#This Row],[Respuesta.corr]]*100</f>
        <v>100</v>
      </c>
      <c r="T898" s="3" t="str">
        <f>+IF(OR(Tabla1[[#This Row],[frecuente/infrecuente]]="Frecuente",Tabla1[[#This Row],[Respuesta.rt]]=""),"",Tabla1[[#This Row],[Respuesta.rt]])</f>
        <v/>
      </c>
      <c r="U898" s="3">
        <f>1-Tabla1[[#This Row],[Respuesta.corr]]</f>
        <v>0</v>
      </c>
      <c r="V898" s="3" t="s">
        <v>144</v>
      </c>
      <c r="W898" s="3" t="s">
        <v>146</v>
      </c>
      <c r="X898" s="3" t="str">
        <f>+LEFT(Tabla1[[#This Row],[participant]],LEN(Tabla1[[#This Row],[participant]])-1)</f>
        <v>LMR11M</v>
      </c>
    </row>
    <row r="899" spans="1:24" x14ac:dyDescent="0.55000000000000004">
      <c r="A899" t="s">
        <v>126</v>
      </c>
      <c r="B899" t="s">
        <v>127</v>
      </c>
      <c r="C899" t="s">
        <v>15</v>
      </c>
      <c r="D899">
        <v>0.8</v>
      </c>
      <c r="E899">
        <v>0</v>
      </c>
      <c r="F899">
        <v>97</v>
      </c>
      <c r="G899">
        <v>97</v>
      </c>
      <c r="H899">
        <v>97</v>
      </c>
      <c r="I899" t="s">
        <v>15</v>
      </c>
      <c r="J899">
        <v>1</v>
      </c>
      <c r="L899" t="s">
        <v>123</v>
      </c>
      <c r="M899">
        <v>59.923873916776003</v>
      </c>
      <c r="N899" t="s">
        <v>124</v>
      </c>
      <c r="O899">
        <v>1</v>
      </c>
      <c r="P899" t="s">
        <v>125</v>
      </c>
      <c r="Q899" t="str">
        <f>+PROPER(IF(MID(Tabla1[[#This Row],[expName]],3,100)="Alegria","Alegría",MID(Tabla1[[#This Row],[expName]],3,100)))</f>
        <v>Sexo</v>
      </c>
      <c r="R899" s="3" t="str">
        <f>+IF(Tabla1[[#This Row],[correct_ans]]="None","Frecuente","Infrecuente")</f>
        <v>Frecuente</v>
      </c>
      <c r="S899" s="3">
        <f>+Tabla1[[#This Row],[Respuesta.corr]]*100</f>
        <v>100</v>
      </c>
      <c r="T899" s="3" t="str">
        <f>+IF(OR(Tabla1[[#This Row],[frecuente/infrecuente]]="Frecuente",Tabla1[[#This Row],[Respuesta.rt]]=""),"",Tabla1[[#This Row],[Respuesta.rt]])</f>
        <v/>
      </c>
      <c r="U899" s="3">
        <f>1-Tabla1[[#This Row],[Respuesta.corr]]</f>
        <v>0</v>
      </c>
      <c r="V899" s="3" t="s">
        <v>144</v>
      </c>
      <c r="W899" s="3" t="s">
        <v>146</v>
      </c>
      <c r="X899" s="3" t="str">
        <f>+LEFT(Tabla1[[#This Row],[participant]],LEN(Tabla1[[#This Row],[participant]])-1)</f>
        <v>LMR11M</v>
      </c>
    </row>
    <row r="900" spans="1:24" x14ac:dyDescent="0.55000000000000004">
      <c r="A900" t="s">
        <v>122</v>
      </c>
      <c r="B900" t="s">
        <v>92</v>
      </c>
      <c r="C900" t="s">
        <v>21</v>
      </c>
      <c r="D900">
        <v>0.8</v>
      </c>
      <c r="E900">
        <v>0</v>
      </c>
      <c r="F900">
        <v>98</v>
      </c>
      <c r="G900">
        <v>98</v>
      </c>
      <c r="H900">
        <v>98</v>
      </c>
      <c r="I900" t="s">
        <v>15</v>
      </c>
      <c r="J900">
        <v>0</v>
      </c>
      <c r="L900" t="s">
        <v>123</v>
      </c>
      <c r="M900">
        <v>59.923873916776003</v>
      </c>
      <c r="N900" t="s">
        <v>124</v>
      </c>
      <c r="O900">
        <v>1</v>
      </c>
      <c r="P900" t="s">
        <v>125</v>
      </c>
      <c r="Q900" t="str">
        <f>+PROPER(IF(MID(Tabla1[[#This Row],[expName]],3,100)="Alegria","Alegría",MID(Tabla1[[#This Row],[expName]],3,100)))</f>
        <v>Sexo</v>
      </c>
      <c r="R900" s="3" t="str">
        <f>+IF(Tabla1[[#This Row],[correct_ans]]="None","Frecuente","Infrecuente")</f>
        <v>Infrecuente</v>
      </c>
      <c r="S900" s="3">
        <f>+Tabla1[[#This Row],[Respuesta.corr]]*100</f>
        <v>0</v>
      </c>
      <c r="T900" s="3" t="str">
        <f>+IF(OR(Tabla1[[#This Row],[frecuente/infrecuente]]="Frecuente",Tabla1[[#This Row],[Respuesta.rt]]=""),"",Tabla1[[#This Row],[Respuesta.rt]])</f>
        <v/>
      </c>
      <c r="U900" s="3">
        <f>1-Tabla1[[#This Row],[Respuesta.corr]]</f>
        <v>1</v>
      </c>
      <c r="V900" s="3" t="s">
        <v>144</v>
      </c>
      <c r="W900" s="3" t="s">
        <v>146</v>
      </c>
      <c r="X900" s="3" t="str">
        <f>+LEFT(Tabla1[[#This Row],[participant]],LEN(Tabla1[[#This Row],[participant]])-1)</f>
        <v>LMR11M</v>
      </c>
    </row>
    <row r="901" spans="1:24" x14ac:dyDescent="0.55000000000000004">
      <c r="A901" t="s">
        <v>126</v>
      </c>
      <c r="B901" t="s">
        <v>89</v>
      </c>
      <c r="C901" t="s">
        <v>15</v>
      </c>
      <c r="D901">
        <v>0.8</v>
      </c>
      <c r="E901">
        <v>0</v>
      </c>
      <c r="F901">
        <v>99</v>
      </c>
      <c r="G901">
        <v>99</v>
      </c>
      <c r="H901">
        <v>99</v>
      </c>
      <c r="I901" t="s">
        <v>15</v>
      </c>
      <c r="J901">
        <v>1</v>
      </c>
      <c r="L901" t="s">
        <v>123</v>
      </c>
      <c r="M901">
        <v>59.923873916776003</v>
      </c>
      <c r="N901" t="s">
        <v>124</v>
      </c>
      <c r="O901">
        <v>1</v>
      </c>
      <c r="P901" t="s">
        <v>125</v>
      </c>
      <c r="Q901" t="str">
        <f>+PROPER(IF(MID(Tabla1[[#This Row],[expName]],3,100)="Alegria","Alegría",MID(Tabla1[[#This Row],[expName]],3,100)))</f>
        <v>Sexo</v>
      </c>
      <c r="R901" s="3" t="str">
        <f>+IF(Tabla1[[#This Row],[correct_ans]]="None","Frecuente","Infrecuente")</f>
        <v>Frecuente</v>
      </c>
      <c r="S901" s="3">
        <f>+Tabla1[[#This Row],[Respuesta.corr]]*100</f>
        <v>100</v>
      </c>
      <c r="T901" s="3" t="str">
        <f>+IF(OR(Tabla1[[#This Row],[frecuente/infrecuente]]="Frecuente",Tabla1[[#This Row],[Respuesta.rt]]=""),"",Tabla1[[#This Row],[Respuesta.rt]])</f>
        <v/>
      </c>
      <c r="U901" s="3">
        <f>1-Tabla1[[#This Row],[Respuesta.corr]]</f>
        <v>0</v>
      </c>
      <c r="V901" s="3" t="s">
        <v>144</v>
      </c>
      <c r="W901" s="3" t="s">
        <v>146</v>
      </c>
      <c r="X901" s="3" t="str">
        <f>+LEFT(Tabla1[[#This Row],[participant]],LEN(Tabla1[[#This Row],[participant]])-1)</f>
        <v>LMR11M</v>
      </c>
    </row>
    <row r="902" spans="1:24" x14ac:dyDescent="0.55000000000000004">
      <c r="A902" t="s">
        <v>126</v>
      </c>
      <c r="B902" t="s">
        <v>77</v>
      </c>
      <c r="C902" t="s">
        <v>15</v>
      </c>
      <c r="D902">
        <v>1.3</v>
      </c>
      <c r="E902">
        <v>0</v>
      </c>
      <c r="F902">
        <v>100</v>
      </c>
      <c r="G902">
        <v>100</v>
      </c>
      <c r="H902">
        <v>100</v>
      </c>
      <c r="I902" t="s">
        <v>15</v>
      </c>
      <c r="J902">
        <v>1</v>
      </c>
      <c r="L902" t="s">
        <v>123</v>
      </c>
      <c r="M902">
        <v>59.923873916776003</v>
      </c>
      <c r="N902" t="s">
        <v>124</v>
      </c>
      <c r="O902">
        <v>1</v>
      </c>
      <c r="P902" t="s">
        <v>125</v>
      </c>
      <c r="Q902" t="str">
        <f>+PROPER(IF(MID(Tabla1[[#This Row],[expName]],3,100)="Alegria","Alegría",MID(Tabla1[[#This Row],[expName]],3,100)))</f>
        <v>Sexo</v>
      </c>
      <c r="R902" s="3" t="str">
        <f>+IF(Tabla1[[#This Row],[correct_ans]]="None","Frecuente","Infrecuente")</f>
        <v>Frecuente</v>
      </c>
      <c r="S902" s="3">
        <f>+Tabla1[[#This Row],[Respuesta.corr]]*100</f>
        <v>100</v>
      </c>
      <c r="T902" s="3" t="str">
        <f>+IF(OR(Tabla1[[#This Row],[frecuente/infrecuente]]="Frecuente",Tabla1[[#This Row],[Respuesta.rt]]=""),"",Tabla1[[#This Row],[Respuesta.rt]])</f>
        <v/>
      </c>
      <c r="U902" s="3">
        <f>1-Tabla1[[#This Row],[Respuesta.corr]]</f>
        <v>0</v>
      </c>
      <c r="V902" s="3" t="s">
        <v>144</v>
      </c>
      <c r="W902" s="3" t="s">
        <v>146</v>
      </c>
      <c r="X902" s="3" t="str">
        <f>+LEFT(Tabla1[[#This Row],[participant]],LEN(Tabla1[[#This Row],[participant]])-1)</f>
        <v>LMR11M</v>
      </c>
    </row>
    <row r="903" spans="1:24" x14ac:dyDescent="0.55000000000000004">
      <c r="A903" t="s">
        <v>126</v>
      </c>
      <c r="B903" t="s">
        <v>91</v>
      </c>
      <c r="C903" t="s">
        <v>15</v>
      </c>
      <c r="D903">
        <v>0.8</v>
      </c>
      <c r="E903">
        <v>0</v>
      </c>
      <c r="F903">
        <v>101</v>
      </c>
      <c r="G903">
        <v>101</v>
      </c>
      <c r="H903">
        <v>101</v>
      </c>
      <c r="I903" t="s">
        <v>15</v>
      </c>
      <c r="J903">
        <v>1</v>
      </c>
      <c r="L903" t="s">
        <v>123</v>
      </c>
      <c r="M903">
        <v>59.923873916776003</v>
      </c>
      <c r="N903" t="s">
        <v>124</v>
      </c>
      <c r="O903">
        <v>1</v>
      </c>
      <c r="P903" t="s">
        <v>125</v>
      </c>
      <c r="Q903" t="str">
        <f>+PROPER(IF(MID(Tabla1[[#This Row],[expName]],3,100)="Alegria","Alegría",MID(Tabla1[[#This Row],[expName]],3,100)))</f>
        <v>Sexo</v>
      </c>
      <c r="R903" s="3" t="str">
        <f>+IF(Tabla1[[#This Row],[correct_ans]]="None","Frecuente","Infrecuente")</f>
        <v>Frecuente</v>
      </c>
      <c r="S903" s="3">
        <f>+Tabla1[[#This Row],[Respuesta.corr]]*100</f>
        <v>100</v>
      </c>
      <c r="T903" s="3" t="str">
        <f>+IF(OR(Tabla1[[#This Row],[frecuente/infrecuente]]="Frecuente",Tabla1[[#This Row],[Respuesta.rt]]=""),"",Tabla1[[#This Row],[Respuesta.rt]])</f>
        <v/>
      </c>
      <c r="U903" s="3">
        <f>1-Tabla1[[#This Row],[Respuesta.corr]]</f>
        <v>0</v>
      </c>
      <c r="V903" s="3" t="s">
        <v>144</v>
      </c>
      <c r="W903" s="3" t="s">
        <v>146</v>
      </c>
      <c r="X903" s="3" t="str">
        <f>+LEFT(Tabla1[[#This Row],[participant]],LEN(Tabla1[[#This Row],[participant]])-1)</f>
        <v>LMR11M</v>
      </c>
    </row>
    <row r="904" spans="1:24" x14ac:dyDescent="0.55000000000000004">
      <c r="A904" t="s">
        <v>122</v>
      </c>
      <c r="B904" t="s">
        <v>30</v>
      </c>
      <c r="C904" t="s">
        <v>21</v>
      </c>
      <c r="D904">
        <v>0.8</v>
      </c>
      <c r="E904">
        <v>0</v>
      </c>
      <c r="F904">
        <v>102</v>
      </c>
      <c r="G904">
        <v>102</v>
      </c>
      <c r="H904">
        <v>102</v>
      </c>
      <c r="I904" t="s">
        <v>21</v>
      </c>
      <c r="J904">
        <v>1</v>
      </c>
      <c r="K904">
        <v>0.58098799642200005</v>
      </c>
      <c r="L904" t="s">
        <v>123</v>
      </c>
      <c r="M904">
        <v>59.923873916776003</v>
      </c>
      <c r="N904" t="s">
        <v>124</v>
      </c>
      <c r="O904">
        <v>1</v>
      </c>
      <c r="P904" t="s">
        <v>125</v>
      </c>
      <c r="Q904" t="str">
        <f>+PROPER(IF(MID(Tabla1[[#This Row],[expName]],3,100)="Alegria","Alegría",MID(Tabla1[[#This Row],[expName]],3,100)))</f>
        <v>Sexo</v>
      </c>
      <c r="R904" s="3" t="str">
        <f>+IF(Tabla1[[#This Row],[correct_ans]]="None","Frecuente","Infrecuente")</f>
        <v>Infrecuente</v>
      </c>
      <c r="S904" s="3">
        <f>+Tabla1[[#This Row],[Respuesta.corr]]*100</f>
        <v>100</v>
      </c>
      <c r="T904" s="3">
        <f>+IF(OR(Tabla1[[#This Row],[frecuente/infrecuente]]="Frecuente",Tabla1[[#This Row],[Respuesta.rt]]=""),"",Tabla1[[#This Row],[Respuesta.rt]])</f>
        <v>0.58098799642200005</v>
      </c>
      <c r="U904" s="3">
        <f>1-Tabla1[[#This Row],[Respuesta.corr]]</f>
        <v>0</v>
      </c>
      <c r="V904" s="3" t="s">
        <v>144</v>
      </c>
      <c r="W904" s="3" t="s">
        <v>146</v>
      </c>
      <c r="X904" s="3" t="str">
        <f>+LEFT(Tabla1[[#This Row],[participant]],LEN(Tabla1[[#This Row],[participant]])-1)</f>
        <v>LMR11M</v>
      </c>
    </row>
    <row r="905" spans="1:24" x14ac:dyDescent="0.55000000000000004">
      <c r="A905" t="s">
        <v>126</v>
      </c>
      <c r="B905" t="s">
        <v>94</v>
      </c>
      <c r="C905" t="s">
        <v>15</v>
      </c>
      <c r="D905">
        <v>0.8</v>
      </c>
      <c r="E905">
        <v>0</v>
      </c>
      <c r="F905">
        <v>103</v>
      </c>
      <c r="G905">
        <v>103</v>
      </c>
      <c r="H905">
        <v>103</v>
      </c>
      <c r="I905" t="s">
        <v>15</v>
      </c>
      <c r="J905">
        <v>1</v>
      </c>
      <c r="L905" t="s">
        <v>123</v>
      </c>
      <c r="M905">
        <v>59.923873916776003</v>
      </c>
      <c r="N905" t="s">
        <v>124</v>
      </c>
      <c r="O905">
        <v>1</v>
      </c>
      <c r="P905" t="s">
        <v>125</v>
      </c>
      <c r="Q905" t="str">
        <f>+PROPER(IF(MID(Tabla1[[#This Row],[expName]],3,100)="Alegria","Alegría",MID(Tabla1[[#This Row],[expName]],3,100)))</f>
        <v>Sexo</v>
      </c>
      <c r="R905" s="3" t="str">
        <f>+IF(Tabla1[[#This Row],[correct_ans]]="None","Frecuente","Infrecuente")</f>
        <v>Frecuente</v>
      </c>
      <c r="S905" s="3">
        <f>+Tabla1[[#This Row],[Respuesta.corr]]*100</f>
        <v>100</v>
      </c>
      <c r="T905" s="3" t="str">
        <f>+IF(OR(Tabla1[[#This Row],[frecuente/infrecuente]]="Frecuente",Tabla1[[#This Row],[Respuesta.rt]]=""),"",Tabla1[[#This Row],[Respuesta.rt]])</f>
        <v/>
      </c>
      <c r="U905" s="3">
        <f>1-Tabla1[[#This Row],[Respuesta.corr]]</f>
        <v>0</v>
      </c>
      <c r="V905" s="3" t="s">
        <v>144</v>
      </c>
      <c r="W905" s="3" t="s">
        <v>146</v>
      </c>
      <c r="X905" s="3" t="str">
        <f>+LEFT(Tabla1[[#This Row],[participant]],LEN(Tabla1[[#This Row],[participant]])-1)</f>
        <v>LMR11M</v>
      </c>
    </row>
    <row r="906" spans="1:24" x14ac:dyDescent="0.55000000000000004">
      <c r="A906" t="s">
        <v>126</v>
      </c>
      <c r="B906" t="s">
        <v>77</v>
      </c>
      <c r="C906" t="s">
        <v>15</v>
      </c>
      <c r="D906">
        <v>1.3</v>
      </c>
      <c r="E906">
        <v>0</v>
      </c>
      <c r="F906">
        <v>104</v>
      </c>
      <c r="G906">
        <v>104</v>
      </c>
      <c r="H906">
        <v>104</v>
      </c>
      <c r="I906" t="s">
        <v>15</v>
      </c>
      <c r="J906">
        <v>1</v>
      </c>
      <c r="L906" t="s">
        <v>123</v>
      </c>
      <c r="M906">
        <v>59.923873916776003</v>
      </c>
      <c r="N906" t="s">
        <v>124</v>
      </c>
      <c r="O906">
        <v>1</v>
      </c>
      <c r="P906" t="s">
        <v>125</v>
      </c>
      <c r="Q906" t="str">
        <f>+PROPER(IF(MID(Tabla1[[#This Row],[expName]],3,100)="Alegria","Alegría",MID(Tabla1[[#This Row],[expName]],3,100)))</f>
        <v>Sexo</v>
      </c>
      <c r="R906" s="3" t="str">
        <f>+IF(Tabla1[[#This Row],[correct_ans]]="None","Frecuente","Infrecuente")</f>
        <v>Frecuente</v>
      </c>
      <c r="S906" s="3">
        <f>+Tabla1[[#This Row],[Respuesta.corr]]*100</f>
        <v>100</v>
      </c>
      <c r="T906" s="3" t="str">
        <f>+IF(OR(Tabla1[[#This Row],[frecuente/infrecuente]]="Frecuente",Tabla1[[#This Row],[Respuesta.rt]]=""),"",Tabla1[[#This Row],[Respuesta.rt]])</f>
        <v/>
      </c>
      <c r="U906" s="3">
        <f>1-Tabla1[[#This Row],[Respuesta.corr]]</f>
        <v>0</v>
      </c>
      <c r="V906" s="3" t="s">
        <v>144</v>
      </c>
      <c r="W906" s="3" t="s">
        <v>146</v>
      </c>
      <c r="X906" s="3" t="str">
        <f>+LEFT(Tabla1[[#This Row],[participant]],LEN(Tabla1[[#This Row],[participant]])-1)</f>
        <v>LMR11M</v>
      </c>
    </row>
    <row r="907" spans="1:24" x14ac:dyDescent="0.55000000000000004">
      <c r="A907" t="s">
        <v>126</v>
      </c>
      <c r="B907" t="s">
        <v>22</v>
      </c>
      <c r="C907" t="s">
        <v>15</v>
      </c>
      <c r="D907">
        <v>0.8</v>
      </c>
      <c r="E907">
        <v>0</v>
      </c>
      <c r="F907">
        <v>105</v>
      </c>
      <c r="G907">
        <v>105</v>
      </c>
      <c r="H907">
        <v>105</v>
      </c>
      <c r="I907" t="s">
        <v>15</v>
      </c>
      <c r="J907">
        <v>1</v>
      </c>
      <c r="L907" t="s">
        <v>123</v>
      </c>
      <c r="M907">
        <v>59.923873916776003</v>
      </c>
      <c r="N907" t="s">
        <v>124</v>
      </c>
      <c r="O907">
        <v>1</v>
      </c>
      <c r="P907" t="s">
        <v>125</v>
      </c>
      <c r="Q907" t="str">
        <f>+PROPER(IF(MID(Tabla1[[#This Row],[expName]],3,100)="Alegria","Alegría",MID(Tabla1[[#This Row],[expName]],3,100)))</f>
        <v>Sexo</v>
      </c>
      <c r="R907" s="3" t="str">
        <f>+IF(Tabla1[[#This Row],[correct_ans]]="None","Frecuente","Infrecuente")</f>
        <v>Frecuente</v>
      </c>
      <c r="S907" s="3">
        <f>+Tabla1[[#This Row],[Respuesta.corr]]*100</f>
        <v>100</v>
      </c>
      <c r="T907" s="3" t="str">
        <f>+IF(OR(Tabla1[[#This Row],[frecuente/infrecuente]]="Frecuente",Tabla1[[#This Row],[Respuesta.rt]]=""),"",Tabla1[[#This Row],[Respuesta.rt]])</f>
        <v/>
      </c>
      <c r="U907" s="3">
        <f>1-Tabla1[[#This Row],[Respuesta.corr]]</f>
        <v>0</v>
      </c>
      <c r="V907" s="3" t="s">
        <v>144</v>
      </c>
      <c r="W907" s="3" t="s">
        <v>146</v>
      </c>
      <c r="X907" s="3" t="str">
        <f>+LEFT(Tabla1[[#This Row],[participant]],LEN(Tabla1[[#This Row],[participant]])-1)</f>
        <v>LMR11M</v>
      </c>
    </row>
    <row r="908" spans="1:24" x14ac:dyDescent="0.55000000000000004">
      <c r="A908" t="s">
        <v>122</v>
      </c>
      <c r="B908" t="s">
        <v>35</v>
      </c>
      <c r="C908" t="s">
        <v>21</v>
      </c>
      <c r="D908">
        <v>1.3</v>
      </c>
      <c r="E908">
        <v>0</v>
      </c>
      <c r="F908">
        <v>106</v>
      </c>
      <c r="G908">
        <v>106</v>
      </c>
      <c r="H908">
        <v>106</v>
      </c>
      <c r="I908" t="s">
        <v>21</v>
      </c>
      <c r="J908">
        <v>1</v>
      </c>
      <c r="K908">
        <v>0.58740545390200005</v>
      </c>
      <c r="L908" t="s">
        <v>123</v>
      </c>
      <c r="M908">
        <v>59.923873916776003</v>
      </c>
      <c r="N908" t="s">
        <v>124</v>
      </c>
      <c r="O908">
        <v>1</v>
      </c>
      <c r="P908" t="s">
        <v>125</v>
      </c>
      <c r="Q908" t="str">
        <f>+PROPER(IF(MID(Tabla1[[#This Row],[expName]],3,100)="Alegria","Alegría",MID(Tabla1[[#This Row],[expName]],3,100)))</f>
        <v>Sexo</v>
      </c>
      <c r="R908" s="3" t="str">
        <f>+IF(Tabla1[[#This Row],[correct_ans]]="None","Frecuente","Infrecuente")</f>
        <v>Infrecuente</v>
      </c>
      <c r="S908" s="3">
        <f>+Tabla1[[#This Row],[Respuesta.corr]]*100</f>
        <v>100</v>
      </c>
      <c r="T908" s="3">
        <f>+IF(OR(Tabla1[[#This Row],[frecuente/infrecuente]]="Frecuente",Tabla1[[#This Row],[Respuesta.rt]]=""),"",Tabla1[[#This Row],[Respuesta.rt]])</f>
        <v>0.58740545390200005</v>
      </c>
      <c r="U908" s="3">
        <f>1-Tabla1[[#This Row],[Respuesta.corr]]</f>
        <v>0</v>
      </c>
      <c r="V908" s="3" t="s">
        <v>144</v>
      </c>
      <c r="W908" s="3" t="s">
        <v>146</v>
      </c>
      <c r="X908" s="3" t="str">
        <f>+LEFT(Tabla1[[#This Row],[participant]],LEN(Tabla1[[#This Row],[participant]])-1)</f>
        <v>LMR11M</v>
      </c>
    </row>
    <row r="909" spans="1:24" x14ac:dyDescent="0.55000000000000004">
      <c r="A909" t="s">
        <v>126</v>
      </c>
      <c r="B909" t="s">
        <v>91</v>
      </c>
      <c r="C909" t="s">
        <v>15</v>
      </c>
      <c r="D909">
        <v>0.8</v>
      </c>
      <c r="E909">
        <v>0</v>
      </c>
      <c r="F909">
        <v>107</v>
      </c>
      <c r="G909">
        <v>107</v>
      </c>
      <c r="H909">
        <v>107</v>
      </c>
      <c r="I909" t="s">
        <v>15</v>
      </c>
      <c r="J909">
        <v>1</v>
      </c>
      <c r="L909" t="s">
        <v>123</v>
      </c>
      <c r="M909">
        <v>59.923873916776003</v>
      </c>
      <c r="N909" t="s">
        <v>124</v>
      </c>
      <c r="O909">
        <v>1</v>
      </c>
      <c r="P909" t="s">
        <v>125</v>
      </c>
      <c r="Q909" t="str">
        <f>+PROPER(IF(MID(Tabla1[[#This Row],[expName]],3,100)="Alegria","Alegría",MID(Tabla1[[#This Row],[expName]],3,100)))</f>
        <v>Sexo</v>
      </c>
      <c r="R909" s="3" t="str">
        <f>+IF(Tabla1[[#This Row],[correct_ans]]="None","Frecuente","Infrecuente")</f>
        <v>Frecuente</v>
      </c>
      <c r="S909" s="3">
        <f>+Tabla1[[#This Row],[Respuesta.corr]]*100</f>
        <v>100</v>
      </c>
      <c r="T909" s="3" t="str">
        <f>+IF(OR(Tabla1[[#This Row],[frecuente/infrecuente]]="Frecuente",Tabla1[[#This Row],[Respuesta.rt]]=""),"",Tabla1[[#This Row],[Respuesta.rt]])</f>
        <v/>
      </c>
      <c r="U909" s="3">
        <f>1-Tabla1[[#This Row],[Respuesta.corr]]</f>
        <v>0</v>
      </c>
      <c r="V909" s="3" t="s">
        <v>144</v>
      </c>
      <c r="W909" s="3" t="s">
        <v>146</v>
      </c>
      <c r="X909" s="3" t="str">
        <f>+LEFT(Tabla1[[#This Row],[participant]],LEN(Tabla1[[#This Row],[participant]])-1)</f>
        <v>LMR11M</v>
      </c>
    </row>
    <row r="910" spans="1:24" x14ac:dyDescent="0.55000000000000004">
      <c r="A910" t="s">
        <v>126</v>
      </c>
      <c r="B910" t="s">
        <v>127</v>
      </c>
      <c r="C910" t="s">
        <v>15</v>
      </c>
      <c r="D910">
        <v>0.8</v>
      </c>
      <c r="E910">
        <v>0</v>
      </c>
      <c r="F910">
        <v>108</v>
      </c>
      <c r="G910">
        <v>108</v>
      </c>
      <c r="H910">
        <v>108</v>
      </c>
      <c r="I910" t="s">
        <v>15</v>
      </c>
      <c r="J910">
        <v>1</v>
      </c>
      <c r="L910" t="s">
        <v>123</v>
      </c>
      <c r="M910">
        <v>59.923873916776003</v>
      </c>
      <c r="N910" t="s">
        <v>124</v>
      </c>
      <c r="O910">
        <v>1</v>
      </c>
      <c r="P910" t="s">
        <v>125</v>
      </c>
      <c r="Q910" t="str">
        <f>+PROPER(IF(MID(Tabla1[[#This Row],[expName]],3,100)="Alegria","Alegría",MID(Tabla1[[#This Row],[expName]],3,100)))</f>
        <v>Sexo</v>
      </c>
      <c r="R910" s="3" t="str">
        <f>+IF(Tabla1[[#This Row],[correct_ans]]="None","Frecuente","Infrecuente")</f>
        <v>Frecuente</v>
      </c>
      <c r="S910" s="3">
        <f>+Tabla1[[#This Row],[Respuesta.corr]]*100</f>
        <v>100</v>
      </c>
      <c r="T910" s="3" t="str">
        <f>+IF(OR(Tabla1[[#This Row],[frecuente/infrecuente]]="Frecuente",Tabla1[[#This Row],[Respuesta.rt]]=""),"",Tabla1[[#This Row],[Respuesta.rt]])</f>
        <v/>
      </c>
      <c r="U910" s="3">
        <f>1-Tabla1[[#This Row],[Respuesta.corr]]</f>
        <v>0</v>
      </c>
      <c r="V910" s="3" t="s">
        <v>144</v>
      </c>
      <c r="W910" s="3" t="s">
        <v>146</v>
      </c>
      <c r="X910" s="3" t="str">
        <f>+LEFT(Tabla1[[#This Row],[participant]],LEN(Tabla1[[#This Row],[participant]])-1)</f>
        <v>LMR11M</v>
      </c>
    </row>
    <row r="911" spans="1:24" x14ac:dyDescent="0.55000000000000004">
      <c r="A911" t="s">
        <v>122</v>
      </c>
      <c r="B911" t="s">
        <v>92</v>
      </c>
      <c r="C911" t="s">
        <v>21</v>
      </c>
      <c r="D911">
        <v>1.3</v>
      </c>
      <c r="E911">
        <v>0</v>
      </c>
      <c r="F911">
        <v>109</v>
      </c>
      <c r="G911">
        <v>109</v>
      </c>
      <c r="H911">
        <v>109</v>
      </c>
      <c r="I911" t="s">
        <v>15</v>
      </c>
      <c r="J911">
        <v>0</v>
      </c>
      <c r="L911" t="s">
        <v>123</v>
      </c>
      <c r="M911">
        <v>59.923873916776003</v>
      </c>
      <c r="N911" t="s">
        <v>124</v>
      </c>
      <c r="O911">
        <v>1</v>
      </c>
      <c r="P911" t="s">
        <v>125</v>
      </c>
      <c r="Q911" t="str">
        <f>+PROPER(IF(MID(Tabla1[[#This Row],[expName]],3,100)="Alegria","Alegría",MID(Tabla1[[#This Row],[expName]],3,100)))</f>
        <v>Sexo</v>
      </c>
      <c r="R911" s="3" t="str">
        <f>+IF(Tabla1[[#This Row],[correct_ans]]="None","Frecuente","Infrecuente")</f>
        <v>Infrecuente</v>
      </c>
      <c r="S911" s="3">
        <f>+Tabla1[[#This Row],[Respuesta.corr]]*100</f>
        <v>0</v>
      </c>
      <c r="T911" s="3" t="str">
        <f>+IF(OR(Tabla1[[#This Row],[frecuente/infrecuente]]="Frecuente",Tabla1[[#This Row],[Respuesta.rt]]=""),"",Tabla1[[#This Row],[Respuesta.rt]])</f>
        <v/>
      </c>
      <c r="U911" s="3">
        <f>1-Tabla1[[#This Row],[Respuesta.corr]]</f>
        <v>1</v>
      </c>
      <c r="V911" s="3" t="s">
        <v>144</v>
      </c>
      <c r="W911" s="3" t="s">
        <v>146</v>
      </c>
      <c r="X911" s="3" t="str">
        <f>+LEFT(Tabla1[[#This Row],[participant]],LEN(Tabla1[[#This Row],[participant]])-1)</f>
        <v>LMR11M</v>
      </c>
    </row>
    <row r="912" spans="1:24" x14ac:dyDescent="0.55000000000000004">
      <c r="A912" t="s">
        <v>126</v>
      </c>
      <c r="B912" t="s">
        <v>22</v>
      </c>
      <c r="C912" t="s">
        <v>15</v>
      </c>
      <c r="D912">
        <v>1.3</v>
      </c>
      <c r="E912">
        <v>0</v>
      </c>
      <c r="F912">
        <v>110</v>
      </c>
      <c r="G912">
        <v>110</v>
      </c>
      <c r="H912">
        <v>110</v>
      </c>
      <c r="I912" t="s">
        <v>15</v>
      </c>
      <c r="J912">
        <v>1</v>
      </c>
      <c r="L912" t="s">
        <v>123</v>
      </c>
      <c r="M912">
        <v>59.923873916776003</v>
      </c>
      <c r="N912" t="s">
        <v>124</v>
      </c>
      <c r="O912">
        <v>1</v>
      </c>
      <c r="P912" t="s">
        <v>125</v>
      </c>
      <c r="Q912" t="str">
        <f>+PROPER(IF(MID(Tabla1[[#This Row],[expName]],3,100)="Alegria","Alegría",MID(Tabla1[[#This Row],[expName]],3,100)))</f>
        <v>Sexo</v>
      </c>
      <c r="R912" s="3" t="str">
        <f>+IF(Tabla1[[#This Row],[correct_ans]]="None","Frecuente","Infrecuente")</f>
        <v>Frecuente</v>
      </c>
      <c r="S912" s="3">
        <f>+Tabla1[[#This Row],[Respuesta.corr]]*100</f>
        <v>100</v>
      </c>
      <c r="T912" s="3" t="str">
        <f>+IF(OR(Tabla1[[#This Row],[frecuente/infrecuente]]="Frecuente",Tabla1[[#This Row],[Respuesta.rt]]=""),"",Tabla1[[#This Row],[Respuesta.rt]])</f>
        <v/>
      </c>
      <c r="U912" s="3">
        <f>1-Tabla1[[#This Row],[Respuesta.corr]]</f>
        <v>0</v>
      </c>
      <c r="V912" s="3" t="s">
        <v>144</v>
      </c>
      <c r="W912" s="3" t="s">
        <v>146</v>
      </c>
      <c r="X912" s="3" t="str">
        <f>+LEFT(Tabla1[[#This Row],[participant]],LEN(Tabla1[[#This Row],[participant]])-1)</f>
        <v>LMR11M</v>
      </c>
    </row>
    <row r="913" spans="1:24" x14ac:dyDescent="0.55000000000000004">
      <c r="A913" t="s">
        <v>126</v>
      </c>
      <c r="B913" t="s">
        <v>94</v>
      </c>
      <c r="C913" t="s">
        <v>15</v>
      </c>
      <c r="D913">
        <v>0.8</v>
      </c>
      <c r="E913">
        <v>0</v>
      </c>
      <c r="F913">
        <v>111</v>
      </c>
      <c r="G913">
        <v>111</v>
      </c>
      <c r="H913">
        <v>111</v>
      </c>
      <c r="I913" t="s">
        <v>15</v>
      </c>
      <c r="J913">
        <v>1</v>
      </c>
      <c r="L913" t="s">
        <v>123</v>
      </c>
      <c r="M913">
        <v>59.923873916776003</v>
      </c>
      <c r="N913" t="s">
        <v>124</v>
      </c>
      <c r="O913">
        <v>1</v>
      </c>
      <c r="P913" t="s">
        <v>125</v>
      </c>
      <c r="Q913" t="str">
        <f>+PROPER(IF(MID(Tabla1[[#This Row],[expName]],3,100)="Alegria","Alegría",MID(Tabla1[[#This Row],[expName]],3,100)))</f>
        <v>Sexo</v>
      </c>
      <c r="R913" s="3" t="str">
        <f>+IF(Tabla1[[#This Row],[correct_ans]]="None","Frecuente","Infrecuente")</f>
        <v>Frecuente</v>
      </c>
      <c r="S913" s="3">
        <f>+Tabla1[[#This Row],[Respuesta.corr]]*100</f>
        <v>100</v>
      </c>
      <c r="T913" s="3" t="str">
        <f>+IF(OR(Tabla1[[#This Row],[frecuente/infrecuente]]="Frecuente",Tabla1[[#This Row],[Respuesta.rt]]=""),"",Tabla1[[#This Row],[Respuesta.rt]])</f>
        <v/>
      </c>
      <c r="U913" s="3">
        <f>1-Tabla1[[#This Row],[Respuesta.corr]]</f>
        <v>0</v>
      </c>
      <c r="V913" s="3" t="s">
        <v>144</v>
      </c>
      <c r="W913" s="3" t="s">
        <v>146</v>
      </c>
      <c r="X913" s="3" t="str">
        <f>+LEFT(Tabla1[[#This Row],[participant]],LEN(Tabla1[[#This Row],[participant]])-1)</f>
        <v>LMR11M</v>
      </c>
    </row>
    <row r="914" spans="1:24" x14ac:dyDescent="0.55000000000000004">
      <c r="A914" t="s">
        <v>122</v>
      </c>
      <c r="B914" t="s">
        <v>36</v>
      </c>
      <c r="C914" t="s">
        <v>21</v>
      </c>
      <c r="D914">
        <v>1.3</v>
      </c>
      <c r="E914">
        <v>0</v>
      </c>
      <c r="F914">
        <v>112</v>
      </c>
      <c r="G914">
        <v>112</v>
      </c>
      <c r="H914">
        <v>112</v>
      </c>
      <c r="I914" t="s">
        <v>15</v>
      </c>
      <c r="J914">
        <v>0</v>
      </c>
      <c r="L914" t="s">
        <v>123</v>
      </c>
      <c r="M914">
        <v>59.923873916776003</v>
      </c>
      <c r="N914" t="s">
        <v>124</v>
      </c>
      <c r="O914">
        <v>1</v>
      </c>
      <c r="P914" t="s">
        <v>125</v>
      </c>
      <c r="Q914" t="str">
        <f>+PROPER(IF(MID(Tabla1[[#This Row],[expName]],3,100)="Alegria","Alegría",MID(Tabla1[[#This Row],[expName]],3,100)))</f>
        <v>Sexo</v>
      </c>
      <c r="R914" s="3" t="str">
        <f>+IF(Tabla1[[#This Row],[correct_ans]]="None","Frecuente","Infrecuente")</f>
        <v>Infrecuente</v>
      </c>
      <c r="S914" s="3">
        <f>+Tabla1[[#This Row],[Respuesta.corr]]*100</f>
        <v>0</v>
      </c>
      <c r="T914" s="3" t="str">
        <f>+IF(OR(Tabla1[[#This Row],[frecuente/infrecuente]]="Frecuente",Tabla1[[#This Row],[Respuesta.rt]]=""),"",Tabla1[[#This Row],[Respuesta.rt]])</f>
        <v/>
      </c>
      <c r="U914" s="3">
        <f>1-Tabla1[[#This Row],[Respuesta.corr]]</f>
        <v>1</v>
      </c>
      <c r="V914" s="3" t="s">
        <v>144</v>
      </c>
      <c r="W914" s="3" t="s">
        <v>146</v>
      </c>
      <c r="X914" s="3" t="str">
        <f>+LEFT(Tabla1[[#This Row],[participant]],LEN(Tabla1[[#This Row],[participant]])-1)</f>
        <v>LMR11M</v>
      </c>
    </row>
    <row r="915" spans="1:24" x14ac:dyDescent="0.55000000000000004">
      <c r="A915" t="s">
        <v>126</v>
      </c>
      <c r="B915" t="s">
        <v>91</v>
      </c>
      <c r="C915" t="s">
        <v>15</v>
      </c>
      <c r="D915">
        <v>1.3</v>
      </c>
      <c r="E915">
        <v>0</v>
      </c>
      <c r="F915">
        <v>113</v>
      </c>
      <c r="G915">
        <v>113</v>
      </c>
      <c r="H915">
        <v>113</v>
      </c>
      <c r="I915" t="s">
        <v>15</v>
      </c>
      <c r="J915">
        <v>1</v>
      </c>
      <c r="L915" t="s">
        <v>123</v>
      </c>
      <c r="M915">
        <v>59.923873916776003</v>
      </c>
      <c r="N915" t="s">
        <v>124</v>
      </c>
      <c r="O915">
        <v>1</v>
      </c>
      <c r="P915" t="s">
        <v>125</v>
      </c>
      <c r="Q915" t="str">
        <f>+PROPER(IF(MID(Tabla1[[#This Row],[expName]],3,100)="Alegria","Alegría",MID(Tabla1[[#This Row],[expName]],3,100)))</f>
        <v>Sexo</v>
      </c>
      <c r="R915" s="3" t="str">
        <f>+IF(Tabla1[[#This Row],[correct_ans]]="None","Frecuente","Infrecuente")</f>
        <v>Frecuente</v>
      </c>
      <c r="S915" s="3">
        <f>+Tabla1[[#This Row],[Respuesta.corr]]*100</f>
        <v>100</v>
      </c>
      <c r="T915" s="3" t="str">
        <f>+IF(OR(Tabla1[[#This Row],[frecuente/infrecuente]]="Frecuente",Tabla1[[#This Row],[Respuesta.rt]]=""),"",Tabla1[[#This Row],[Respuesta.rt]])</f>
        <v/>
      </c>
      <c r="U915" s="3">
        <f>1-Tabla1[[#This Row],[Respuesta.corr]]</f>
        <v>0</v>
      </c>
      <c r="V915" s="3" t="s">
        <v>144</v>
      </c>
      <c r="W915" s="3" t="s">
        <v>146</v>
      </c>
      <c r="X915" s="3" t="str">
        <f>+LEFT(Tabla1[[#This Row],[participant]],LEN(Tabla1[[#This Row],[participant]])-1)</f>
        <v>LMR11M</v>
      </c>
    </row>
    <row r="916" spans="1:24" x14ac:dyDescent="0.55000000000000004">
      <c r="A916" t="s">
        <v>126</v>
      </c>
      <c r="B916" t="s">
        <v>22</v>
      </c>
      <c r="C916" t="s">
        <v>15</v>
      </c>
      <c r="D916">
        <v>1.3</v>
      </c>
      <c r="E916">
        <v>0</v>
      </c>
      <c r="F916">
        <v>114</v>
      </c>
      <c r="G916">
        <v>114</v>
      </c>
      <c r="H916">
        <v>114</v>
      </c>
      <c r="I916" t="s">
        <v>15</v>
      </c>
      <c r="J916">
        <v>1</v>
      </c>
      <c r="L916" t="s">
        <v>123</v>
      </c>
      <c r="M916">
        <v>59.923873916776003</v>
      </c>
      <c r="N916" t="s">
        <v>124</v>
      </c>
      <c r="O916">
        <v>1</v>
      </c>
      <c r="P916" t="s">
        <v>125</v>
      </c>
      <c r="Q916" t="str">
        <f>+PROPER(IF(MID(Tabla1[[#This Row],[expName]],3,100)="Alegria","Alegría",MID(Tabla1[[#This Row],[expName]],3,100)))</f>
        <v>Sexo</v>
      </c>
      <c r="R916" s="3" t="str">
        <f>+IF(Tabla1[[#This Row],[correct_ans]]="None","Frecuente","Infrecuente")</f>
        <v>Frecuente</v>
      </c>
      <c r="S916" s="3">
        <f>+Tabla1[[#This Row],[Respuesta.corr]]*100</f>
        <v>100</v>
      </c>
      <c r="T916" s="3" t="str">
        <f>+IF(OR(Tabla1[[#This Row],[frecuente/infrecuente]]="Frecuente",Tabla1[[#This Row],[Respuesta.rt]]=""),"",Tabla1[[#This Row],[Respuesta.rt]])</f>
        <v/>
      </c>
      <c r="U916" s="3">
        <f>1-Tabla1[[#This Row],[Respuesta.corr]]</f>
        <v>0</v>
      </c>
      <c r="V916" s="3" t="s">
        <v>144</v>
      </c>
      <c r="W916" s="3" t="s">
        <v>146</v>
      </c>
      <c r="X916" s="3" t="str">
        <f>+LEFT(Tabla1[[#This Row],[participant]],LEN(Tabla1[[#This Row],[participant]])-1)</f>
        <v>LMR11M</v>
      </c>
    </row>
    <row r="917" spans="1:24" x14ac:dyDescent="0.55000000000000004">
      <c r="A917" t="s">
        <v>126</v>
      </c>
      <c r="B917" t="s">
        <v>93</v>
      </c>
      <c r="C917" t="s">
        <v>15</v>
      </c>
      <c r="D917">
        <v>1.3</v>
      </c>
      <c r="E917">
        <v>0</v>
      </c>
      <c r="F917">
        <v>115</v>
      </c>
      <c r="G917">
        <v>115</v>
      </c>
      <c r="H917">
        <v>115</v>
      </c>
      <c r="I917" t="s">
        <v>15</v>
      </c>
      <c r="J917">
        <v>1</v>
      </c>
      <c r="L917" t="s">
        <v>123</v>
      </c>
      <c r="M917">
        <v>59.923873916776003</v>
      </c>
      <c r="N917" t="s">
        <v>124</v>
      </c>
      <c r="O917">
        <v>1</v>
      </c>
      <c r="P917" t="s">
        <v>125</v>
      </c>
      <c r="Q917" t="str">
        <f>+PROPER(IF(MID(Tabla1[[#This Row],[expName]],3,100)="Alegria","Alegría",MID(Tabla1[[#This Row],[expName]],3,100)))</f>
        <v>Sexo</v>
      </c>
      <c r="R917" s="3" t="str">
        <f>+IF(Tabla1[[#This Row],[correct_ans]]="None","Frecuente","Infrecuente")</f>
        <v>Frecuente</v>
      </c>
      <c r="S917" s="3">
        <f>+Tabla1[[#This Row],[Respuesta.corr]]*100</f>
        <v>100</v>
      </c>
      <c r="T917" s="3" t="str">
        <f>+IF(OR(Tabla1[[#This Row],[frecuente/infrecuente]]="Frecuente",Tabla1[[#This Row],[Respuesta.rt]]=""),"",Tabla1[[#This Row],[Respuesta.rt]])</f>
        <v/>
      </c>
      <c r="U917" s="3">
        <f>1-Tabla1[[#This Row],[Respuesta.corr]]</f>
        <v>0</v>
      </c>
      <c r="V917" s="3" t="s">
        <v>144</v>
      </c>
      <c r="W917" s="3" t="s">
        <v>146</v>
      </c>
      <c r="X917" s="3" t="str">
        <f>+LEFT(Tabla1[[#This Row],[participant]],LEN(Tabla1[[#This Row],[participant]])-1)</f>
        <v>LMR11M</v>
      </c>
    </row>
    <row r="918" spans="1:24" x14ac:dyDescent="0.55000000000000004">
      <c r="A918" t="s">
        <v>122</v>
      </c>
      <c r="B918" t="s">
        <v>35</v>
      </c>
      <c r="C918" t="s">
        <v>21</v>
      </c>
      <c r="D918">
        <v>1.3</v>
      </c>
      <c r="E918">
        <v>0</v>
      </c>
      <c r="F918">
        <v>116</v>
      </c>
      <c r="G918">
        <v>116</v>
      </c>
      <c r="H918">
        <v>116</v>
      </c>
      <c r="I918" t="s">
        <v>21</v>
      </c>
      <c r="J918">
        <v>1</v>
      </c>
      <c r="K918">
        <v>0.673663195223</v>
      </c>
      <c r="L918" t="s">
        <v>123</v>
      </c>
      <c r="M918">
        <v>59.923873916776003</v>
      </c>
      <c r="N918" t="s">
        <v>124</v>
      </c>
      <c r="O918">
        <v>1</v>
      </c>
      <c r="P918" t="s">
        <v>125</v>
      </c>
      <c r="Q918" t="str">
        <f>+PROPER(IF(MID(Tabla1[[#This Row],[expName]],3,100)="Alegria","Alegría",MID(Tabla1[[#This Row],[expName]],3,100)))</f>
        <v>Sexo</v>
      </c>
      <c r="R918" s="3" t="str">
        <f>+IF(Tabla1[[#This Row],[correct_ans]]="None","Frecuente","Infrecuente")</f>
        <v>Infrecuente</v>
      </c>
      <c r="S918" s="3">
        <f>+Tabla1[[#This Row],[Respuesta.corr]]*100</f>
        <v>100</v>
      </c>
      <c r="T918" s="3">
        <f>+IF(OR(Tabla1[[#This Row],[frecuente/infrecuente]]="Frecuente",Tabla1[[#This Row],[Respuesta.rt]]=""),"",Tabla1[[#This Row],[Respuesta.rt]])</f>
        <v>0.673663195223</v>
      </c>
      <c r="U918" s="3">
        <f>1-Tabla1[[#This Row],[Respuesta.corr]]</f>
        <v>0</v>
      </c>
      <c r="V918" s="3" t="s">
        <v>144</v>
      </c>
      <c r="W918" s="3" t="s">
        <v>146</v>
      </c>
      <c r="X918" s="3" t="str">
        <f>+LEFT(Tabla1[[#This Row],[participant]],LEN(Tabla1[[#This Row],[participant]])-1)</f>
        <v>LMR11M</v>
      </c>
    </row>
    <row r="919" spans="1:24" x14ac:dyDescent="0.55000000000000004">
      <c r="A919" t="s">
        <v>126</v>
      </c>
      <c r="B919" t="s">
        <v>22</v>
      </c>
      <c r="C919" t="s">
        <v>15</v>
      </c>
      <c r="D919">
        <v>0.8</v>
      </c>
      <c r="E919">
        <v>0</v>
      </c>
      <c r="F919">
        <v>117</v>
      </c>
      <c r="G919">
        <v>117</v>
      </c>
      <c r="H919">
        <v>117</v>
      </c>
      <c r="I919" t="s">
        <v>15</v>
      </c>
      <c r="J919">
        <v>1</v>
      </c>
      <c r="L919" t="s">
        <v>123</v>
      </c>
      <c r="M919">
        <v>59.923873916776003</v>
      </c>
      <c r="N919" t="s">
        <v>124</v>
      </c>
      <c r="O919">
        <v>1</v>
      </c>
      <c r="P919" t="s">
        <v>125</v>
      </c>
      <c r="Q919" t="str">
        <f>+PROPER(IF(MID(Tabla1[[#This Row],[expName]],3,100)="Alegria","Alegría",MID(Tabla1[[#This Row],[expName]],3,100)))</f>
        <v>Sexo</v>
      </c>
      <c r="R919" s="3" t="str">
        <f>+IF(Tabla1[[#This Row],[correct_ans]]="None","Frecuente","Infrecuente")</f>
        <v>Frecuente</v>
      </c>
      <c r="S919" s="3">
        <f>+Tabla1[[#This Row],[Respuesta.corr]]*100</f>
        <v>100</v>
      </c>
      <c r="T919" s="3" t="str">
        <f>+IF(OR(Tabla1[[#This Row],[frecuente/infrecuente]]="Frecuente",Tabla1[[#This Row],[Respuesta.rt]]=""),"",Tabla1[[#This Row],[Respuesta.rt]])</f>
        <v/>
      </c>
      <c r="U919" s="3">
        <f>1-Tabla1[[#This Row],[Respuesta.corr]]</f>
        <v>0</v>
      </c>
      <c r="V919" s="3" t="s">
        <v>144</v>
      </c>
      <c r="W919" s="3" t="s">
        <v>146</v>
      </c>
      <c r="X919" s="3" t="str">
        <f>+LEFT(Tabla1[[#This Row],[participant]],LEN(Tabla1[[#This Row],[participant]])-1)</f>
        <v>LMR11M</v>
      </c>
    </row>
    <row r="920" spans="1:24" x14ac:dyDescent="0.55000000000000004">
      <c r="A920" t="s">
        <v>126</v>
      </c>
      <c r="B920" t="s">
        <v>89</v>
      </c>
      <c r="C920" t="s">
        <v>15</v>
      </c>
      <c r="D920">
        <v>1.3</v>
      </c>
      <c r="E920">
        <v>0</v>
      </c>
      <c r="F920">
        <v>118</v>
      </c>
      <c r="G920">
        <v>118</v>
      </c>
      <c r="H920">
        <v>118</v>
      </c>
      <c r="I920" t="s">
        <v>15</v>
      </c>
      <c r="J920">
        <v>1</v>
      </c>
      <c r="L920" t="s">
        <v>123</v>
      </c>
      <c r="M920">
        <v>59.923873916776003</v>
      </c>
      <c r="N920" t="s">
        <v>124</v>
      </c>
      <c r="O920">
        <v>1</v>
      </c>
      <c r="P920" t="s">
        <v>125</v>
      </c>
      <c r="Q920" t="str">
        <f>+PROPER(IF(MID(Tabla1[[#This Row],[expName]],3,100)="Alegria","Alegría",MID(Tabla1[[#This Row],[expName]],3,100)))</f>
        <v>Sexo</v>
      </c>
      <c r="R920" s="3" t="str">
        <f>+IF(Tabla1[[#This Row],[correct_ans]]="None","Frecuente","Infrecuente")</f>
        <v>Frecuente</v>
      </c>
      <c r="S920" s="3">
        <f>+Tabla1[[#This Row],[Respuesta.corr]]*100</f>
        <v>100</v>
      </c>
      <c r="T920" s="3" t="str">
        <f>+IF(OR(Tabla1[[#This Row],[frecuente/infrecuente]]="Frecuente",Tabla1[[#This Row],[Respuesta.rt]]=""),"",Tabla1[[#This Row],[Respuesta.rt]])</f>
        <v/>
      </c>
      <c r="U920" s="3">
        <f>1-Tabla1[[#This Row],[Respuesta.corr]]</f>
        <v>0</v>
      </c>
      <c r="V920" s="3" t="s">
        <v>144</v>
      </c>
      <c r="W920" s="3" t="s">
        <v>146</v>
      </c>
      <c r="X920" s="3" t="str">
        <f>+LEFT(Tabla1[[#This Row],[participant]],LEN(Tabla1[[#This Row],[participant]])-1)</f>
        <v>LMR11M</v>
      </c>
    </row>
    <row r="921" spans="1:24" x14ac:dyDescent="0.55000000000000004">
      <c r="A921" t="s">
        <v>126</v>
      </c>
      <c r="B921" t="s">
        <v>127</v>
      </c>
      <c r="C921" t="s">
        <v>15</v>
      </c>
      <c r="D921">
        <v>0.8</v>
      </c>
      <c r="E921">
        <v>0</v>
      </c>
      <c r="F921">
        <v>119</v>
      </c>
      <c r="G921">
        <v>119</v>
      </c>
      <c r="H921">
        <v>119</v>
      </c>
      <c r="I921" t="s">
        <v>15</v>
      </c>
      <c r="J921">
        <v>1</v>
      </c>
      <c r="L921" t="s">
        <v>123</v>
      </c>
      <c r="M921">
        <v>59.923873916776003</v>
      </c>
      <c r="N921" t="s">
        <v>124</v>
      </c>
      <c r="O921">
        <v>1</v>
      </c>
      <c r="P921" t="s">
        <v>125</v>
      </c>
      <c r="Q921" t="str">
        <f>+PROPER(IF(MID(Tabla1[[#This Row],[expName]],3,100)="Alegria","Alegría",MID(Tabla1[[#This Row],[expName]],3,100)))</f>
        <v>Sexo</v>
      </c>
      <c r="R921" s="3" t="str">
        <f>+IF(Tabla1[[#This Row],[correct_ans]]="None","Frecuente","Infrecuente")</f>
        <v>Frecuente</v>
      </c>
      <c r="S921" s="3">
        <f>+Tabla1[[#This Row],[Respuesta.corr]]*100</f>
        <v>100</v>
      </c>
      <c r="T921" s="3" t="str">
        <f>+IF(OR(Tabla1[[#This Row],[frecuente/infrecuente]]="Frecuente",Tabla1[[#This Row],[Respuesta.rt]]=""),"",Tabla1[[#This Row],[Respuesta.rt]])</f>
        <v/>
      </c>
      <c r="U921" s="3">
        <f>1-Tabla1[[#This Row],[Respuesta.corr]]</f>
        <v>0</v>
      </c>
      <c r="V921" s="3" t="s">
        <v>144</v>
      </c>
      <c r="W921" s="3" t="s">
        <v>146</v>
      </c>
      <c r="X921" s="3" t="str">
        <f>+LEFT(Tabla1[[#This Row],[participant]],LEN(Tabla1[[#This Row],[participant]])-1)</f>
        <v>LMR11M</v>
      </c>
    </row>
    <row r="922" spans="1:24" x14ac:dyDescent="0.55000000000000004">
      <c r="A922" t="s">
        <v>126</v>
      </c>
      <c r="B922" t="s">
        <v>91</v>
      </c>
      <c r="C922" t="s">
        <v>15</v>
      </c>
      <c r="D922">
        <v>1.3</v>
      </c>
      <c r="E922">
        <v>0</v>
      </c>
      <c r="F922">
        <v>120</v>
      </c>
      <c r="G922">
        <v>120</v>
      </c>
      <c r="H922">
        <v>120</v>
      </c>
      <c r="I922" t="s">
        <v>15</v>
      </c>
      <c r="J922">
        <v>1</v>
      </c>
      <c r="L922" t="s">
        <v>123</v>
      </c>
      <c r="M922">
        <v>59.923873916776003</v>
      </c>
      <c r="N922" t="s">
        <v>124</v>
      </c>
      <c r="O922">
        <v>1</v>
      </c>
      <c r="P922" t="s">
        <v>125</v>
      </c>
      <c r="Q922" t="str">
        <f>+PROPER(IF(MID(Tabla1[[#This Row],[expName]],3,100)="Alegria","Alegría",MID(Tabla1[[#This Row],[expName]],3,100)))</f>
        <v>Sexo</v>
      </c>
      <c r="R922" s="3" t="str">
        <f>+IF(Tabla1[[#This Row],[correct_ans]]="None","Frecuente","Infrecuente")</f>
        <v>Frecuente</v>
      </c>
      <c r="S922" s="3">
        <f>+Tabla1[[#This Row],[Respuesta.corr]]*100</f>
        <v>100</v>
      </c>
      <c r="T922" s="3" t="str">
        <f>+IF(OR(Tabla1[[#This Row],[frecuente/infrecuente]]="Frecuente",Tabla1[[#This Row],[Respuesta.rt]]=""),"",Tabla1[[#This Row],[Respuesta.rt]])</f>
        <v/>
      </c>
      <c r="U922" s="3">
        <f>1-Tabla1[[#This Row],[Respuesta.corr]]</f>
        <v>0</v>
      </c>
      <c r="V922" s="3" t="s">
        <v>144</v>
      </c>
      <c r="W922" s="3" t="s">
        <v>146</v>
      </c>
      <c r="X922" s="3" t="str">
        <f>+LEFT(Tabla1[[#This Row],[participant]],LEN(Tabla1[[#This Row],[participant]])-1)</f>
        <v>LMR11M</v>
      </c>
    </row>
    <row r="923" spans="1:24" x14ac:dyDescent="0.55000000000000004">
      <c r="A923" t="s">
        <v>122</v>
      </c>
      <c r="B923" t="s">
        <v>65</v>
      </c>
      <c r="C923" t="s">
        <v>21</v>
      </c>
      <c r="D923">
        <v>1.3</v>
      </c>
      <c r="E923">
        <v>0</v>
      </c>
      <c r="F923">
        <v>121</v>
      </c>
      <c r="G923">
        <v>121</v>
      </c>
      <c r="H923">
        <v>121</v>
      </c>
      <c r="I923" t="s">
        <v>15</v>
      </c>
      <c r="J923">
        <v>0</v>
      </c>
      <c r="L923" t="s">
        <v>123</v>
      </c>
      <c r="M923">
        <v>59.923873916776003</v>
      </c>
      <c r="N923" t="s">
        <v>124</v>
      </c>
      <c r="O923">
        <v>1</v>
      </c>
      <c r="P923" t="s">
        <v>125</v>
      </c>
      <c r="Q923" t="str">
        <f>+PROPER(IF(MID(Tabla1[[#This Row],[expName]],3,100)="Alegria","Alegría",MID(Tabla1[[#This Row],[expName]],3,100)))</f>
        <v>Sexo</v>
      </c>
      <c r="R923" s="3" t="str">
        <f>+IF(Tabla1[[#This Row],[correct_ans]]="None","Frecuente","Infrecuente")</f>
        <v>Infrecuente</v>
      </c>
      <c r="S923" s="3">
        <f>+Tabla1[[#This Row],[Respuesta.corr]]*100</f>
        <v>0</v>
      </c>
      <c r="T923" s="3" t="str">
        <f>+IF(OR(Tabla1[[#This Row],[frecuente/infrecuente]]="Frecuente",Tabla1[[#This Row],[Respuesta.rt]]=""),"",Tabla1[[#This Row],[Respuesta.rt]])</f>
        <v/>
      </c>
      <c r="U923" s="3">
        <f>1-Tabla1[[#This Row],[Respuesta.corr]]</f>
        <v>1</v>
      </c>
      <c r="V923" s="3" t="s">
        <v>144</v>
      </c>
      <c r="W923" s="3" t="s">
        <v>146</v>
      </c>
      <c r="X923" s="3" t="str">
        <f>+LEFT(Tabla1[[#This Row],[participant]],LEN(Tabla1[[#This Row],[participant]])-1)</f>
        <v>LMR11M</v>
      </c>
    </row>
    <row r="924" spans="1:24" x14ac:dyDescent="0.55000000000000004">
      <c r="A924" t="s">
        <v>126</v>
      </c>
      <c r="B924" t="s">
        <v>77</v>
      </c>
      <c r="C924" t="s">
        <v>15</v>
      </c>
      <c r="D924">
        <v>0.8</v>
      </c>
      <c r="E924">
        <v>0</v>
      </c>
      <c r="F924">
        <v>122</v>
      </c>
      <c r="G924">
        <v>122</v>
      </c>
      <c r="H924">
        <v>122</v>
      </c>
      <c r="I924" t="s">
        <v>15</v>
      </c>
      <c r="J924">
        <v>1</v>
      </c>
      <c r="L924" t="s">
        <v>123</v>
      </c>
      <c r="M924">
        <v>59.923873916776003</v>
      </c>
      <c r="N924" t="s">
        <v>124</v>
      </c>
      <c r="O924">
        <v>1</v>
      </c>
      <c r="P924" t="s">
        <v>125</v>
      </c>
      <c r="Q924" t="str">
        <f>+PROPER(IF(MID(Tabla1[[#This Row],[expName]],3,100)="Alegria","Alegría",MID(Tabla1[[#This Row],[expName]],3,100)))</f>
        <v>Sexo</v>
      </c>
      <c r="R924" s="3" t="str">
        <f>+IF(Tabla1[[#This Row],[correct_ans]]="None","Frecuente","Infrecuente")</f>
        <v>Frecuente</v>
      </c>
      <c r="S924" s="3">
        <f>+Tabla1[[#This Row],[Respuesta.corr]]*100</f>
        <v>100</v>
      </c>
      <c r="T924" s="3" t="str">
        <f>+IF(OR(Tabla1[[#This Row],[frecuente/infrecuente]]="Frecuente",Tabla1[[#This Row],[Respuesta.rt]]=""),"",Tabla1[[#This Row],[Respuesta.rt]])</f>
        <v/>
      </c>
      <c r="U924" s="3">
        <f>1-Tabla1[[#This Row],[Respuesta.corr]]</f>
        <v>0</v>
      </c>
      <c r="V924" s="3" t="s">
        <v>144</v>
      </c>
      <c r="W924" s="3" t="s">
        <v>146</v>
      </c>
      <c r="X924" s="3" t="str">
        <f>+LEFT(Tabla1[[#This Row],[participant]],LEN(Tabla1[[#This Row],[participant]])-1)</f>
        <v>LMR11M</v>
      </c>
    </row>
    <row r="925" spans="1:24" x14ac:dyDescent="0.55000000000000004">
      <c r="A925" t="s">
        <v>126</v>
      </c>
      <c r="B925" t="s">
        <v>89</v>
      </c>
      <c r="C925" t="s">
        <v>15</v>
      </c>
      <c r="D925">
        <v>1.3</v>
      </c>
      <c r="E925">
        <v>0</v>
      </c>
      <c r="F925">
        <v>123</v>
      </c>
      <c r="G925">
        <v>123</v>
      </c>
      <c r="H925">
        <v>123</v>
      </c>
      <c r="I925" t="s">
        <v>15</v>
      </c>
      <c r="J925">
        <v>1</v>
      </c>
      <c r="L925" t="s">
        <v>123</v>
      </c>
      <c r="M925">
        <v>59.923873916776003</v>
      </c>
      <c r="N925" t="s">
        <v>124</v>
      </c>
      <c r="O925">
        <v>1</v>
      </c>
      <c r="P925" t="s">
        <v>125</v>
      </c>
      <c r="Q925" t="str">
        <f>+PROPER(IF(MID(Tabla1[[#This Row],[expName]],3,100)="Alegria","Alegría",MID(Tabla1[[#This Row],[expName]],3,100)))</f>
        <v>Sexo</v>
      </c>
      <c r="R925" s="3" t="str">
        <f>+IF(Tabla1[[#This Row],[correct_ans]]="None","Frecuente","Infrecuente")</f>
        <v>Frecuente</v>
      </c>
      <c r="S925" s="3">
        <f>+Tabla1[[#This Row],[Respuesta.corr]]*100</f>
        <v>100</v>
      </c>
      <c r="T925" s="3" t="str">
        <f>+IF(OR(Tabla1[[#This Row],[frecuente/infrecuente]]="Frecuente",Tabla1[[#This Row],[Respuesta.rt]]=""),"",Tabla1[[#This Row],[Respuesta.rt]])</f>
        <v/>
      </c>
      <c r="U925" s="3">
        <f>1-Tabla1[[#This Row],[Respuesta.corr]]</f>
        <v>0</v>
      </c>
      <c r="V925" s="3" t="s">
        <v>144</v>
      </c>
      <c r="W925" s="3" t="s">
        <v>146</v>
      </c>
      <c r="X925" s="3" t="str">
        <f>+LEFT(Tabla1[[#This Row],[participant]],LEN(Tabla1[[#This Row],[participant]])-1)</f>
        <v>LMR11M</v>
      </c>
    </row>
    <row r="926" spans="1:24" x14ac:dyDescent="0.55000000000000004">
      <c r="A926" t="s">
        <v>126</v>
      </c>
      <c r="B926" t="s">
        <v>22</v>
      </c>
      <c r="C926" t="s">
        <v>15</v>
      </c>
      <c r="D926">
        <v>1.3</v>
      </c>
      <c r="E926">
        <v>0</v>
      </c>
      <c r="F926">
        <v>124</v>
      </c>
      <c r="G926">
        <v>124</v>
      </c>
      <c r="H926">
        <v>124</v>
      </c>
      <c r="I926" t="s">
        <v>15</v>
      </c>
      <c r="J926">
        <v>1</v>
      </c>
      <c r="L926" t="s">
        <v>123</v>
      </c>
      <c r="M926">
        <v>59.923873916776003</v>
      </c>
      <c r="N926" t="s">
        <v>124</v>
      </c>
      <c r="O926">
        <v>1</v>
      </c>
      <c r="P926" t="s">
        <v>125</v>
      </c>
      <c r="Q926" t="str">
        <f>+PROPER(IF(MID(Tabla1[[#This Row],[expName]],3,100)="Alegria","Alegría",MID(Tabla1[[#This Row],[expName]],3,100)))</f>
        <v>Sexo</v>
      </c>
      <c r="R926" s="3" t="str">
        <f>+IF(Tabla1[[#This Row],[correct_ans]]="None","Frecuente","Infrecuente")</f>
        <v>Frecuente</v>
      </c>
      <c r="S926" s="3">
        <f>+Tabla1[[#This Row],[Respuesta.corr]]*100</f>
        <v>100</v>
      </c>
      <c r="T926" s="3" t="str">
        <f>+IF(OR(Tabla1[[#This Row],[frecuente/infrecuente]]="Frecuente",Tabla1[[#This Row],[Respuesta.rt]]=""),"",Tabla1[[#This Row],[Respuesta.rt]])</f>
        <v/>
      </c>
      <c r="U926" s="3">
        <f>1-Tabla1[[#This Row],[Respuesta.corr]]</f>
        <v>0</v>
      </c>
      <c r="V926" s="3" t="s">
        <v>144</v>
      </c>
      <c r="W926" s="3" t="s">
        <v>146</v>
      </c>
      <c r="X926" s="3" t="str">
        <f>+LEFT(Tabla1[[#This Row],[participant]],LEN(Tabla1[[#This Row],[participant]])-1)</f>
        <v>LMR11M</v>
      </c>
    </row>
    <row r="927" spans="1:24" x14ac:dyDescent="0.55000000000000004">
      <c r="A927" t="s">
        <v>122</v>
      </c>
      <c r="B927" t="s">
        <v>92</v>
      </c>
      <c r="C927" t="s">
        <v>21</v>
      </c>
      <c r="D927">
        <v>1.3</v>
      </c>
      <c r="E927">
        <v>0</v>
      </c>
      <c r="F927">
        <v>125</v>
      </c>
      <c r="G927">
        <v>125</v>
      </c>
      <c r="H927">
        <v>125</v>
      </c>
      <c r="I927" t="s">
        <v>15</v>
      </c>
      <c r="J927">
        <v>0</v>
      </c>
      <c r="L927" t="s">
        <v>123</v>
      </c>
      <c r="M927">
        <v>59.923873916776003</v>
      </c>
      <c r="N927" t="s">
        <v>124</v>
      </c>
      <c r="O927">
        <v>1</v>
      </c>
      <c r="P927" t="s">
        <v>125</v>
      </c>
      <c r="Q927" t="str">
        <f>+PROPER(IF(MID(Tabla1[[#This Row],[expName]],3,100)="Alegria","Alegría",MID(Tabla1[[#This Row],[expName]],3,100)))</f>
        <v>Sexo</v>
      </c>
      <c r="R927" s="3" t="str">
        <f>+IF(Tabla1[[#This Row],[correct_ans]]="None","Frecuente","Infrecuente")</f>
        <v>Infrecuente</v>
      </c>
      <c r="S927" s="3">
        <f>+Tabla1[[#This Row],[Respuesta.corr]]*100</f>
        <v>0</v>
      </c>
      <c r="T927" s="3" t="str">
        <f>+IF(OR(Tabla1[[#This Row],[frecuente/infrecuente]]="Frecuente",Tabla1[[#This Row],[Respuesta.rt]]=""),"",Tabla1[[#This Row],[Respuesta.rt]])</f>
        <v/>
      </c>
      <c r="U927" s="3">
        <f>1-Tabla1[[#This Row],[Respuesta.corr]]</f>
        <v>1</v>
      </c>
      <c r="V927" s="3" t="s">
        <v>144</v>
      </c>
      <c r="W927" s="3" t="s">
        <v>146</v>
      </c>
      <c r="X927" s="3" t="str">
        <f>+LEFT(Tabla1[[#This Row],[participant]],LEN(Tabla1[[#This Row],[participant]])-1)</f>
        <v>LMR11M</v>
      </c>
    </row>
    <row r="928" spans="1:24" x14ac:dyDescent="0.55000000000000004">
      <c r="A928" t="s">
        <v>126</v>
      </c>
      <c r="B928" t="s">
        <v>94</v>
      </c>
      <c r="C928" t="s">
        <v>15</v>
      </c>
      <c r="D928">
        <v>1.3</v>
      </c>
      <c r="E928">
        <v>0</v>
      </c>
      <c r="F928">
        <v>126</v>
      </c>
      <c r="G928">
        <v>126</v>
      </c>
      <c r="H928">
        <v>126</v>
      </c>
      <c r="I928" t="s">
        <v>15</v>
      </c>
      <c r="J928">
        <v>1</v>
      </c>
      <c r="L928" t="s">
        <v>123</v>
      </c>
      <c r="M928">
        <v>59.923873916776003</v>
      </c>
      <c r="N928" t="s">
        <v>124</v>
      </c>
      <c r="O928">
        <v>1</v>
      </c>
      <c r="P928" t="s">
        <v>125</v>
      </c>
      <c r="Q928" t="str">
        <f>+PROPER(IF(MID(Tabla1[[#This Row],[expName]],3,100)="Alegria","Alegría",MID(Tabla1[[#This Row],[expName]],3,100)))</f>
        <v>Sexo</v>
      </c>
      <c r="R928" s="3" t="str">
        <f>+IF(Tabla1[[#This Row],[correct_ans]]="None","Frecuente","Infrecuente")</f>
        <v>Frecuente</v>
      </c>
      <c r="S928" s="3">
        <f>+Tabla1[[#This Row],[Respuesta.corr]]*100</f>
        <v>100</v>
      </c>
      <c r="T928" s="3" t="str">
        <f>+IF(OR(Tabla1[[#This Row],[frecuente/infrecuente]]="Frecuente",Tabla1[[#This Row],[Respuesta.rt]]=""),"",Tabla1[[#This Row],[Respuesta.rt]])</f>
        <v/>
      </c>
      <c r="U928" s="3">
        <f>1-Tabla1[[#This Row],[Respuesta.corr]]</f>
        <v>0</v>
      </c>
      <c r="V928" s="3" t="s">
        <v>144</v>
      </c>
      <c r="W928" s="3" t="s">
        <v>146</v>
      </c>
      <c r="X928" s="3" t="str">
        <f>+LEFT(Tabla1[[#This Row],[participant]],LEN(Tabla1[[#This Row],[participant]])-1)</f>
        <v>LMR11M</v>
      </c>
    </row>
    <row r="929" spans="1:24" x14ac:dyDescent="0.55000000000000004">
      <c r="A929" t="s">
        <v>126</v>
      </c>
      <c r="B929" t="s">
        <v>91</v>
      </c>
      <c r="C929" t="s">
        <v>15</v>
      </c>
      <c r="D929">
        <v>1.3</v>
      </c>
      <c r="E929">
        <v>0</v>
      </c>
      <c r="F929">
        <v>127</v>
      </c>
      <c r="G929">
        <v>127</v>
      </c>
      <c r="H929">
        <v>127</v>
      </c>
      <c r="I929" t="s">
        <v>15</v>
      </c>
      <c r="J929">
        <v>1</v>
      </c>
      <c r="L929" t="s">
        <v>123</v>
      </c>
      <c r="M929">
        <v>59.923873916776003</v>
      </c>
      <c r="N929" t="s">
        <v>124</v>
      </c>
      <c r="O929">
        <v>1</v>
      </c>
      <c r="P929" t="s">
        <v>125</v>
      </c>
      <c r="Q929" t="str">
        <f>+PROPER(IF(MID(Tabla1[[#This Row],[expName]],3,100)="Alegria","Alegría",MID(Tabla1[[#This Row],[expName]],3,100)))</f>
        <v>Sexo</v>
      </c>
      <c r="R929" s="3" t="str">
        <f>+IF(Tabla1[[#This Row],[correct_ans]]="None","Frecuente","Infrecuente")</f>
        <v>Frecuente</v>
      </c>
      <c r="S929" s="3">
        <f>+Tabla1[[#This Row],[Respuesta.corr]]*100</f>
        <v>100</v>
      </c>
      <c r="T929" s="3" t="str">
        <f>+IF(OR(Tabla1[[#This Row],[frecuente/infrecuente]]="Frecuente",Tabla1[[#This Row],[Respuesta.rt]]=""),"",Tabla1[[#This Row],[Respuesta.rt]])</f>
        <v/>
      </c>
      <c r="U929" s="3">
        <f>1-Tabla1[[#This Row],[Respuesta.corr]]</f>
        <v>0</v>
      </c>
      <c r="V929" s="3" t="s">
        <v>144</v>
      </c>
      <c r="W929" s="3" t="s">
        <v>146</v>
      </c>
      <c r="X929" s="3" t="str">
        <f>+LEFT(Tabla1[[#This Row],[participant]],LEN(Tabla1[[#This Row],[participant]])-1)</f>
        <v>LMR11M</v>
      </c>
    </row>
    <row r="930" spans="1:24" x14ac:dyDescent="0.55000000000000004">
      <c r="A930" t="s">
        <v>122</v>
      </c>
      <c r="B930" t="s">
        <v>65</v>
      </c>
      <c r="C930" t="s">
        <v>21</v>
      </c>
      <c r="D930">
        <v>0.8</v>
      </c>
      <c r="E930">
        <v>0</v>
      </c>
      <c r="F930">
        <v>128</v>
      </c>
      <c r="G930">
        <v>128</v>
      </c>
      <c r="H930">
        <v>128</v>
      </c>
      <c r="I930" t="s">
        <v>15</v>
      </c>
      <c r="J930">
        <v>0</v>
      </c>
      <c r="L930" t="s">
        <v>123</v>
      </c>
      <c r="M930">
        <v>59.923873916776003</v>
      </c>
      <c r="N930" t="s">
        <v>124</v>
      </c>
      <c r="O930">
        <v>1</v>
      </c>
      <c r="P930" t="s">
        <v>125</v>
      </c>
      <c r="Q930" t="str">
        <f>+PROPER(IF(MID(Tabla1[[#This Row],[expName]],3,100)="Alegria","Alegría",MID(Tabla1[[#This Row],[expName]],3,100)))</f>
        <v>Sexo</v>
      </c>
      <c r="R930" s="3" t="str">
        <f>+IF(Tabla1[[#This Row],[correct_ans]]="None","Frecuente","Infrecuente")</f>
        <v>Infrecuente</v>
      </c>
      <c r="S930" s="3">
        <f>+Tabla1[[#This Row],[Respuesta.corr]]*100</f>
        <v>0</v>
      </c>
      <c r="T930" s="3" t="str">
        <f>+IF(OR(Tabla1[[#This Row],[frecuente/infrecuente]]="Frecuente",Tabla1[[#This Row],[Respuesta.rt]]=""),"",Tabla1[[#This Row],[Respuesta.rt]])</f>
        <v/>
      </c>
      <c r="U930" s="3">
        <f>1-Tabla1[[#This Row],[Respuesta.corr]]</f>
        <v>1</v>
      </c>
      <c r="V930" s="3" t="s">
        <v>144</v>
      </c>
      <c r="W930" s="3" t="s">
        <v>146</v>
      </c>
      <c r="X930" s="3" t="str">
        <f>+LEFT(Tabla1[[#This Row],[participant]],LEN(Tabla1[[#This Row],[participant]])-1)</f>
        <v>LMR11M</v>
      </c>
    </row>
    <row r="931" spans="1:24" x14ac:dyDescent="0.55000000000000004">
      <c r="A931" t="s">
        <v>126</v>
      </c>
      <c r="B931" t="s">
        <v>77</v>
      </c>
      <c r="C931" t="s">
        <v>15</v>
      </c>
      <c r="D931">
        <v>0.8</v>
      </c>
      <c r="E931">
        <v>0</v>
      </c>
      <c r="F931">
        <v>129</v>
      </c>
      <c r="G931">
        <v>129</v>
      </c>
      <c r="H931">
        <v>129</v>
      </c>
      <c r="I931" t="s">
        <v>15</v>
      </c>
      <c r="J931">
        <v>1</v>
      </c>
      <c r="L931" t="s">
        <v>123</v>
      </c>
      <c r="M931">
        <v>59.923873916776003</v>
      </c>
      <c r="N931" t="s">
        <v>124</v>
      </c>
      <c r="O931">
        <v>1</v>
      </c>
      <c r="P931" t="s">
        <v>125</v>
      </c>
      <c r="Q931" t="str">
        <f>+PROPER(IF(MID(Tabla1[[#This Row],[expName]],3,100)="Alegria","Alegría",MID(Tabla1[[#This Row],[expName]],3,100)))</f>
        <v>Sexo</v>
      </c>
      <c r="R931" s="3" t="str">
        <f>+IF(Tabla1[[#This Row],[correct_ans]]="None","Frecuente","Infrecuente")</f>
        <v>Frecuente</v>
      </c>
      <c r="S931" s="3">
        <f>+Tabla1[[#This Row],[Respuesta.corr]]*100</f>
        <v>100</v>
      </c>
      <c r="T931" s="3" t="str">
        <f>+IF(OR(Tabla1[[#This Row],[frecuente/infrecuente]]="Frecuente",Tabla1[[#This Row],[Respuesta.rt]]=""),"",Tabla1[[#This Row],[Respuesta.rt]])</f>
        <v/>
      </c>
      <c r="U931" s="3">
        <f>1-Tabla1[[#This Row],[Respuesta.corr]]</f>
        <v>0</v>
      </c>
      <c r="V931" s="3" t="s">
        <v>144</v>
      </c>
      <c r="W931" s="3" t="s">
        <v>146</v>
      </c>
      <c r="X931" s="3" t="str">
        <f>+LEFT(Tabla1[[#This Row],[participant]],LEN(Tabla1[[#This Row],[participant]])-1)</f>
        <v>LMR11M</v>
      </c>
    </row>
    <row r="932" spans="1:24" x14ac:dyDescent="0.55000000000000004">
      <c r="A932" t="s">
        <v>126</v>
      </c>
      <c r="B932" t="s">
        <v>22</v>
      </c>
      <c r="C932" t="s">
        <v>15</v>
      </c>
      <c r="D932">
        <v>0.8</v>
      </c>
      <c r="E932">
        <v>0</v>
      </c>
      <c r="F932">
        <v>130</v>
      </c>
      <c r="G932">
        <v>130</v>
      </c>
      <c r="H932">
        <v>130</v>
      </c>
      <c r="I932" t="s">
        <v>15</v>
      </c>
      <c r="J932">
        <v>1</v>
      </c>
      <c r="L932" t="s">
        <v>123</v>
      </c>
      <c r="M932">
        <v>59.923873916776003</v>
      </c>
      <c r="N932" t="s">
        <v>124</v>
      </c>
      <c r="O932">
        <v>1</v>
      </c>
      <c r="P932" t="s">
        <v>125</v>
      </c>
      <c r="Q932" t="str">
        <f>+PROPER(IF(MID(Tabla1[[#This Row],[expName]],3,100)="Alegria","Alegría",MID(Tabla1[[#This Row],[expName]],3,100)))</f>
        <v>Sexo</v>
      </c>
      <c r="R932" s="3" t="str">
        <f>+IF(Tabla1[[#This Row],[correct_ans]]="None","Frecuente","Infrecuente")</f>
        <v>Frecuente</v>
      </c>
      <c r="S932" s="3">
        <f>+Tabla1[[#This Row],[Respuesta.corr]]*100</f>
        <v>100</v>
      </c>
      <c r="T932" s="3" t="str">
        <f>+IF(OR(Tabla1[[#This Row],[frecuente/infrecuente]]="Frecuente",Tabla1[[#This Row],[Respuesta.rt]]=""),"",Tabla1[[#This Row],[Respuesta.rt]])</f>
        <v/>
      </c>
      <c r="U932" s="3">
        <f>1-Tabla1[[#This Row],[Respuesta.corr]]</f>
        <v>0</v>
      </c>
      <c r="V932" s="3" t="s">
        <v>144</v>
      </c>
      <c r="W932" s="3" t="s">
        <v>146</v>
      </c>
      <c r="X932" s="3" t="str">
        <f>+LEFT(Tabla1[[#This Row],[participant]],LEN(Tabla1[[#This Row],[participant]])-1)</f>
        <v>LMR11M</v>
      </c>
    </row>
    <row r="933" spans="1:24" x14ac:dyDescent="0.55000000000000004">
      <c r="A933" t="s">
        <v>126</v>
      </c>
      <c r="B933" t="s">
        <v>93</v>
      </c>
      <c r="C933" t="s">
        <v>15</v>
      </c>
      <c r="D933">
        <v>1.3</v>
      </c>
      <c r="E933">
        <v>0</v>
      </c>
      <c r="F933">
        <v>131</v>
      </c>
      <c r="G933">
        <v>131</v>
      </c>
      <c r="H933">
        <v>131</v>
      </c>
      <c r="I933" t="s">
        <v>15</v>
      </c>
      <c r="J933">
        <v>1</v>
      </c>
      <c r="L933" t="s">
        <v>123</v>
      </c>
      <c r="M933">
        <v>59.923873916776003</v>
      </c>
      <c r="N933" t="s">
        <v>124</v>
      </c>
      <c r="O933">
        <v>1</v>
      </c>
      <c r="P933" t="s">
        <v>125</v>
      </c>
      <c r="Q933" t="str">
        <f>+PROPER(IF(MID(Tabla1[[#This Row],[expName]],3,100)="Alegria","Alegría",MID(Tabla1[[#This Row],[expName]],3,100)))</f>
        <v>Sexo</v>
      </c>
      <c r="R933" s="3" t="str">
        <f>+IF(Tabla1[[#This Row],[correct_ans]]="None","Frecuente","Infrecuente")</f>
        <v>Frecuente</v>
      </c>
      <c r="S933" s="3">
        <f>+Tabla1[[#This Row],[Respuesta.corr]]*100</f>
        <v>100</v>
      </c>
      <c r="T933" s="3" t="str">
        <f>+IF(OR(Tabla1[[#This Row],[frecuente/infrecuente]]="Frecuente",Tabla1[[#This Row],[Respuesta.rt]]=""),"",Tabla1[[#This Row],[Respuesta.rt]])</f>
        <v/>
      </c>
      <c r="U933" s="3">
        <f>1-Tabla1[[#This Row],[Respuesta.corr]]</f>
        <v>0</v>
      </c>
      <c r="V933" s="3" t="s">
        <v>144</v>
      </c>
      <c r="W933" s="3" t="s">
        <v>146</v>
      </c>
      <c r="X933" s="3" t="str">
        <f>+LEFT(Tabla1[[#This Row],[participant]],LEN(Tabla1[[#This Row],[participant]])-1)</f>
        <v>LMR11M</v>
      </c>
    </row>
    <row r="934" spans="1:24" x14ac:dyDescent="0.55000000000000004">
      <c r="A934" t="s">
        <v>122</v>
      </c>
      <c r="B934" t="s">
        <v>28</v>
      </c>
      <c r="C934" t="s">
        <v>21</v>
      </c>
      <c r="D934">
        <v>1.3</v>
      </c>
      <c r="E934">
        <v>0</v>
      </c>
      <c r="F934">
        <v>132</v>
      </c>
      <c r="G934">
        <v>132</v>
      </c>
      <c r="H934">
        <v>132</v>
      </c>
      <c r="I934" t="s">
        <v>21</v>
      </c>
      <c r="J934">
        <v>1</v>
      </c>
      <c r="K934">
        <v>0.70724037429300002</v>
      </c>
      <c r="L934" t="s">
        <v>123</v>
      </c>
      <c r="M934">
        <v>59.923873916776003</v>
      </c>
      <c r="N934" t="s">
        <v>124</v>
      </c>
      <c r="O934">
        <v>1</v>
      </c>
      <c r="P934" t="s">
        <v>125</v>
      </c>
      <c r="Q934" t="str">
        <f>+PROPER(IF(MID(Tabla1[[#This Row],[expName]],3,100)="Alegria","Alegría",MID(Tabla1[[#This Row],[expName]],3,100)))</f>
        <v>Sexo</v>
      </c>
      <c r="R934" s="3" t="str">
        <f>+IF(Tabla1[[#This Row],[correct_ans]]="None","Frecuente","Infrecuente")</f>
        <v>Infrecuente</v>
      </c>
      <c r="S934" s="3">
        <f>+Tabla1[[#This Row],[Respuesta.corr]]*100</f>
        <v>100</v>
      </c>
      <c r="T934" s="3">
        <f>+IF(OR(Tabla1[[#This Row],[frecuente/infrecuente]]="Frecuente",Tabla1[[#This Row],[Respuesta.rt]]=""),"",Tabla1[[#This Row],[Respuesta.rt]])</f>
        <v>0.70724037429300002</v>
      </c>
      <c r="U934" s="3">
        <f>1-Tabla1[[#This Row],[Respuesta.corr]]</f>
        <v>0</v>
      </c>
      <c r="V934" s="3" t="s">
        <v>144</v>
      </c>
      <c r="W934" s="3" t="s">
        <v>146</v>
      </c>
      <c r="X934" s="3" t="str">
        <f>+LEFT(Tabla1[[#This Row],[participant]],LEN(Tabla1[[#This Row],[participant]])-1)</f>
        <v>LMR11M</v>
      </c>
    </row>
    <row r="935" spans="1:24" x14ac:dyDescent="0.55000000000000004">
      <c r="A935" t="s">
        <v>126</v>
      </c>
      <c r="B935" t="s">
        <v>127</v>
      </c>
      <c r="C935" t="s">
        <v>15</v>
      </c>
      <c r="D935">
        <v>0.8</v>
      </c>
      <c r="E935">
        <v>0</v>
      </c>
      <c r="F935">
        <v>133</v>
      </c>
      <c r="G935">
        <v>133</v>
      </c>
      <c r="H935">
        <v>133</v>
      </c>
      <c r="I935" t="s">
        <v>15</v>
      </c>
      <c r="J935">
        <v>1</v>
      </c>
      <c r="L935" t="s">
        <v>123</v>
      </c>
      <c r="M935">
        <v>59.923873916776003</v>
      </c>
      <c r="N935" t="s">
        <v>124</v>
      </c>
      <c r="O935">
        <v>1</v>
      </c>
      <c r="P935" t="s">
        <v>125</v>
      </c>
      <c r="Q935" t="str">
        <f>+PROPER(IF(MID(Tabla1[[#This Row],[expName]],3,100)="Alegria","Alegría",MID(Tabla1[[#This Row],[expName]],3,100)))</f>
        <v>Sexo</v>
      </c>
      <c r="R935" s="3" t="str">
        <f>+IF(Tabla1[[#This Row],[correct_ans]]="None","Frecuente","Infrecuente")</f>
        <v>Frecuente</v>
      </c>
      <c r="S935" s="3">
        <f>+Tabla1[[#This Row],[Respuesta.corr]]*100</f>
        <v>100</v>
      </c>
      <c r="T935" s="3" t="str">
        <f>+IF(OR(Tabla1[[#This Row],[frecuente/infrecuente]]="Frecuente",Tabla1[[#This Row],[Respuesta.rt]]=""),"",Tabla1[[#This Row],[Respuesta.rt]])</f>
        <v/>
      </c>
      <c r="U935" s="3">
        <f>1-Tabla1[[#This Row],[Respuesta.corr]]</f>
        <v>0</v>
      </c>
      <c r="V935" s="3" t="s">
        <v>144</v>
      </c>
      <c r="W935" s="3" t="s">
        <v>146</v>
      </c>
      <c r="X935" s="3" t="str">
        <f>+LEFT(Tabla1[[#This Row],[participant]],LEN(Tabla1[[#This Row],[participant]])-1)</f>
        <v>LMR11M</v>
      </c>
    </row>
    <row r="936" spans="1:24" x14ac:dyDescent="0.55000000000000004">
      <c r="A936" t="s">
        <v>126</v>
      </c>
      <c r="B936" t="s">
        <v>77</v>
      </c>
      <c r="C936" t="s">
        <v>15</v>
      </c>
      <c r="D936">
        <v>1.3</v>
      </c>
      <c r="E936">
        <v>0</v>
      </c>
      <c r="F936">
        <v>134</v>
      </c>
      <c r="G936">
        <v>134</v>
      </c>
      <c r="H936">
        <v>134</v>
      </c>
      <c r="I936" t="s">
        <v>15</v>
      </c>
      <c r="J936">
        <v>1</v>
      </c>
      <c r="L936" t="s">
        <v>123</v>
      </c>
      <c r="M936">
        <v>59.923873916776003</v>
      </c>
      <c r="N936" t="s">
        <v>124</v>
      </c>
      <c r="O936">
        <v>1</v>
      </c>
      <c r="P936" t="s">
        <v>125</v>
      </c>
      <c r="Q936" t="str">
        <f>+PROPER(IF(MID(Tabla1[[#This Row],[expName]],3,100)="Alegria","Alegría",MID(Tabla1[[#This Row],[expName]],3,100)))</f>
        <v>Sexo</v>
      </c>
      <c r="R936" s="3" t="str">
        <f>+IF(Tabla1[[#This Row],[correct_ans]]="None","Frecuente","Infrecuente")</f>
        <v>Frecuente</v>
      </c>
      <c r="S936" s="3">
        <f>+Tabla1[[#This Row],[Respuesta.corr]]*100</f>
        <v>100</v>
      </c>
      <c r="T936" s="3" t="str">
        <f>+IF(OR(Tabla1[[#This Row],[frecuente/infrecuente]]="Frecuente",Tabla1[[#This Row],[Respuesta.rt]]=""),"",Tabla1[[#This Row],[Respuesta.rt]])</f>
        <v/>
      </c>
      <c r="U936" s="3">
        <f>1-Tabla1[[#This Row],[Respuesta.corr]]</f>
        <v>0</v>
      </c>
      <c r="V936" s="3" t="s">
        <v>144</v>
      </c>
      <c r="W936" s="3" t="s">
        <v>146</v>
      </c>
      <c r="X936" s="3" t="str">
        <f>+LEFT(Tabla1[[#This Row],[participant]],LEN(Tabla1[[#This Row],[participant]])-1)</f>
        <v>LMR11M</v>
      </c>
    </row>
    <row r="937" spans="1:24" x14ac:dyDescent="0.55000000000000004">
      <c r="A937" t="s">
        <v>122</v>
      </c>
      <c r="B937" t="s">
        <v>35</v>
      </c>
      <c r="C937" t="s">
        <v>21</v>
      </c>
      <c r="D937">
        <v>0.8</v>
      </c>
      <c r="E937">
        <v>0</v>
      </c>
      <c r="F937">
        <v>135</v>
      </c>
      <c r="G937">
        <v>135</v>
      </c>
      <c r="H937">
        <v>135</v>
      </c>
      <c r="I937" t="s">
        <v>21</v>
      </c>
      <c r="J937">
        <v>1</v>
      </c>
      <c r="K937">
        <v>0.63714099861700002</v>
      </c>
      <c r="L937" t="s">
        <v>123</v>
      </c>
      <c r="M937">
        <v>59.923873916776003</v>
      </c>
      <c r="N937" t="s">
        <v>124</v>
      </c>
      <c r="O937">
        <v>1</v>
      </c>
      <c r="P937" t="s">
        <v>125</v>
      </c>
      <c r="Q937" t="str">
        <f>+PROPER(IF(MID(Tabla1[[#This Row],[expName]],3,100)="Alegria","Alegría",MID(Tabla1[[#This Row],[expName]],3,100)))</f>
        <v>Sexo</v>
      </c>
      <c r="R937" s="3" t="str">
        <f>+IF(Tabla1[[#This Row],[correct_ans]]="None","Frecuente","Infrecuente")</f>
        <v>Infrecuente</v>
      </c>
      <c r="S937" s="3">
        <f>+Tabla1[[#This Row],[Respuesta.corr]]*100</f>
        <v>100</v>
      </c>
      <c r="T937" s="3">
        <f>+IF(OR(Tabla1[[#This Row],[frecuente/infrecuente]]="Frecuente",Tabla1[[#This Row],[Respuesta.rt]]=""),"",Tabla1[[#This Row],[Respuesta.rt]])</f>
        <v>0.63714099861700002</v>
      </c>
      <c r="U937" s="3">
        <f>1-Tabla1[[#This Row],[Respuesta.corr]]</f>
        <v>0</v>
      </c>
      <c r="V937" s="3" t="s">
        <v>144</v>
      </c>
      <c r="W937" s="3" t="s">
        <v>146</v>
      </c>
      <c r="X937" s="3" t="str">
        <f>+LEFT(Tabla1[[#This Row],[participant]],LEN(Tabla1[[#This Row],[participant]])-1)</f>
        <v>LMR11M</v>
      </c>
    </row>
    <row r="938" spans="1:24" x14ac:dyDescent="0.55000000000000004">
      <c r="A938" t="s">
        <v>126</v>
      </c>
      <c r="B938" t="s">
        <v>93</v>
      </c>
      <c r="C938" t="s">
        <v>15</v>
      </c>
      <c r="D938">
        <v>0.8</v>
      </c>
      <c r="E938">
        <v>0</v>
      </c>
      <c r="F938">
        <v>136</v>
      </c>
      <c r="G938">
        <v>136</v>
      </c>
      <c r="H938">
        <v>136</v>
      </c>
      <c r="I938" t="s">
        <v>15</v>
      </c>
      <c r="J938">
        <v>1</v>
      </c>
      <c r="L938" t="s">
        <v>123</v>
      </c>
      <c r="M938">
        <v>59.923873916776003</v>
      </c>
      <c r="N938" t="s">
        <v>124</v>
      </c>
      <c r="O938">
        <v>1</v>
      </c>
      <c r="P938" t="s">
        <v>125</v>
      </c>
      <c r="Q938" t="str">
        <f>+PROPER(IF(MID(Tabla1[[#This Row],[expName]],3,100)="Alegria","Alegría",MID(Tabla1[[#This Row],[expName]],3,100)))</f>
        <v>Sexo</v>
      </c>
      <c r="R938" s="3" t="str">
        <f>+IF(Tabla1[[#This Row],[correct_ans]]="None","Frecuente","Infrecuente")</f>
        <v>Frecuente</v>
      </c>
      <c r="S938" s="3">
        <f>+Tabla1[[#This Row],[Respuesta.corr]]*100</f>
        <v>100</v>
      </c>
      <c r="T938" s="3" t="str">
        <f>+IF(OR(Tabla1[[#This Row],[frecuente/infrecuente]]="Frecuente",Tabla1[[#This Row],[Respuesta.rt]]=""),"",Tabla1[[#This Row],[Respuesta.rt]])</f>
        <v/>
      </c>
      <c r="U938" s="3">
        <f>1-Tabla1[[#This Row],[Respuesta.corr]]</f>
        <v>0</v>
      </c>
      <c r="V938" s="3" t="s">
        <v>144</v>
      </c>
      <c r="W938" s="3" t="s">
        <v>146</v>
      </c>
      <c r="X938" s="3" t="str">
        <f>+LEFT(Tabla1[[#This Row],[participant]],LEN(Tabla1[[#This Row],[participant]])-1)</f>
        <v>LMR11M</v>
      </c>
    </row>
    <row r="939" spans="1:24" x14ac:dyDescent="0.55000000000000004">
      <c r="A939" t="s">
        <v>126</v>
      </c>
      <c r="B939" t="s">
        <v>91</v>
      </c>
      <c r="C939" t="s">
        <v>15</v>
      </c>
      <c r="D939">
        <v>0.8</v>
      </c>
      <c r="E939">
        <v>0</v>
      </c>
      <c r="F939">
        <v>137</v>
      </c>
      <c r="G939">
        <v>137</v>
      </c>
      <c r="H939">
        <v>137</v>
      </c>
      <c r="I939" t="s">
        <v>15</v>
      </c>
      <c r="J939">
        <v>1</v>
      </c>
      <c r="L939" t="s">
        <v>123</v>
      </c>
      <c r="M939">
        <v>59.923873916776003</v>
      </c>
      <c r="N939" t="s">
        <v>124</v>
      </c>
      <c r="O939">
        <v>1</v>
      </c>
      <c r="P939" t="s">
        <v>125</v>
      </c>
      <c r="Q939" t="str">
        <f>+PROPER(IF(MID(Tabla1[[#This Row],[expName]],3,100)="Alegria","Alegría",MID(Tabla1[[#This Row],[expName]],3,100)))</f>
        <v>Sexo</v>
      </c>
      <c r="R939" s="3" t="str">
        <f>+IF(Tabla1[[#This Row],[correct_ans]]="None","Frecuente","Infrecuente")</f>
        <v>Frecuente</v>
      </c>
      <c r="S939" s="3">
        <f>+Tabla1[[#This Row],[Respuesta.corr]]*100</f>
        <v>100</v>
      </c>
      <c r="T939" s="3" t="str">
        <f>+IF(OR(Tabla1[[#This Row],[frecuente/infrecuente]]="Frecuente",Tabla1[[#This Row],[Respuesta.rt]]=""),"",Tabla1[[#This Row],[Respuesta.rt]])</f>
        <v/>
      </c>
      <c r="U939" s="3">
        <f>1-Tabla1[[#This Row],[Respuesta.corr]]</f>
        <v>0</v>
      </c>
      <c r="V939" s="3" t="s">
        <v>144</v>
      </c>
      <c r="W939" s="3" t="s">
        <v>146</v>
      </c>
      <c r="X939" s="3" t="str">
        <f>+LEFT(Tabla1[[#This Row],[participant]],LEN(Tabla1[[#This Row],[participant]])-1)</f>
        <v>LMR11M</v>
      </c>
    </row>
    <row r="940" spans="1:24" x14ac:dyDescent="0.55000000000000004">
      <c r="A940" t="s">
        <v>126</v>
      </c>
      <c r="B940" t="s">
        <v>127</v>
      </c>
      <c r="C940" t="s">
        <v>15</v>
      </c>
      <c r="D940">
        <v>1.3</v>
      </c>
      <c r="E940">
        <v>0</v>
      </c>
      <c r="F940">
        <v>138</v>
      </c>
      <c r="G940">
        <v>138</v>
      </c>
      <c r="H940">
        <v>138</v>
      </c>
      <c r="I940" t="s">
        <v>15</v>
      </c>
      <c r="J940">
        <v>1</v>
      </c>
      <c r="L940" t="s">
        <v>123</v>
      </c>
      <c r="M940">
        <v>59.923873916776003</v>
      </c>
      <c r="N940" t="s">
        <v>124</v>
      </c>
      <c r="O940">
        <v>1</v>
      </c>
      <c r="P940" t="s">
        <v>125</v>
      </c>
      <c r="Q940" t="str">
        <f>+PROPER(IF(MID(Tabla1[[#This Row],[expName]],3,100)="Alegria","Alegría",MID(Tabla1[[#This Row],[expName]],3,100)))</f>
        <v>Sexo</v>
      </c>
      <c r="R940" s="3" t="str">
        <f>+IF(Tabla1[[#This Row],[correct_ans]]="None","Frecuente","Infrecuente")</f>
        <v>Frecuente</v>
      </c>
      <c r="S940" s="3">
        <f>+Tabla1[[#This Row],[Respuesta.corr]]*100</f>
        <v>100</v>
      </c>
      <c r="T940" s="3" t="str">
        <f>+IF(OR(Tabla1[[#This Row],[frecuente/infrecuente]]="Frecuente",Tabla1[[#This Row],[Respuesta.rt]]=""),"",Tabla1[[#This Row],[Respuesta.rt]])</f>
        <v/>
      </c>
      <c r="U940" s="3">
        <f>1-Tabla1[[#This Row],[Respuesta.corr]]</f>
        <v>0</v>
      </c>
      <c r="V940" s="3" t="s">
        <v>144</v>
      </c>
      <c r="W940" s="3" t="s">
        <v>146</v>
      </c>
      <c r="X940" s="3" t="str">
        <f>+LEFT(Tabla1[[#This Row],[participant]],LEN(Tabla1[[#This Row],[participant]])-1)</f>
        <v>LMR11M</v>
      </c>
    </row>
    <row r="941" spans="1:24" x14ac:dyDescent="0.55000000000000004">
      <c r="A941" t="s">
        <v>122</v>
      </c>
      <c r="B941" t="s">
        <v>25</v>
      </c>
      <c r="C941" t="s">
        <v>21</v>
      </c>
      <c r="D941">
        <v>1.3</v>
      </c>
      <c r="E941">
        <v>0</v>
      </c>
      <c r="F941">
        <v>139</v>
      </c>
      <c r="G941">
        <v>139</v>
      </c>
      <c r="H941">
        <v>139</v>
      </c>
      <c r="I941" t="s">
        <v>21</v>
      </c>
      <c r="J941">
        <v>1</v>
      </c>
      <c r="K941">
        <v>0.57174802292100002</v>
      </c>
      <c r="L941" t="s">
        <v>123</v>
      </c>
      <c r="M941">
        <v>59.923873916776003</v>
      </c>
      <c r="N941" t="s">
        <v>124</v>
      </c>
      <c r="O941">
        <v>1</v>
      </c>
      <c r="P941" t="s">
        <v>125</v>
      </c>
      <c r="Q941" t="str">
        <f>+PROPER(IF(MID(Tabla1[[#This Row],[expName]],3,100)="Alegria","Alegría",MID(Tabla1[[#This Row],[expName]],3,100)))</f>
        <v>Sexo</v>
      </c>
      <c r="R941" s="3" t="str">
        <f>+IF(Tabla1[[#This Row],[correct_ans]]="None","Frecuente","Infrecuente")</f>
        <v>Infrecuente</v>
      </c>
      <c r="S941" s="3">
        <f>+Tabla1[[#This Row],[Respuesta.corr]]*100</f>
        <v>100</v>
      </c>
      <c r="T941" s="3">
        <f>+IF(OR(Tabla1[[#This Row],[frecuente/infrecuente]]="Frecuente",Tabla1[[#This Row],[Respuesta.rt]]=""),"",Tabla1[[#This Row],[Respuesta.rt]])</f>
        <v>0.57174802292100002</v>
      </c>
      <c r="U941" s="3">
        <f>1-Tabla1[[#This Row],[Respuesta.corr]]</f>
        <v>0</v>
      </c>
      <c r="V941" s="3" t="s">
        <v>144</v>
      </c>
      <c r="W941" s="3" t="s">
        <v>146</v>
      </c>
      <c r="X941" s="3" t="str">
        <f>+LEFT(Tabla1[[#This Row],[participant]],LEN(Tabla1[[#This Row],[participant]])-1)</f>
        <v>LMR11M</v>
      </c>
    </row>
    <row r="942" spans="1:24" x14ac:dyDescent="0.55000000000000004">
      <c r="A942" t="s">
        <v>126</v>
      </c>
      <c r="B942" t="s">
        <v>70</v>
      </c>
      <c r="C942" t="s">
        <v>15</v>
      </c>
      <c r="D942">
        <v>0.8</v>
      </c>
      <c r="E942">
        <v>0</v>
      </c>
      <c r="F942">
        <v>140</v>
      </c>
      <c r="G942">
        <v>140</v>
      </c>
      <c r="H942">
        <v>140</v>
      </c>
      <c r="I942" t="s">
        <v>15</v>
      </c>
      <c r="J942">
        <v>1</v>
      </c>
      <c r="L942" t="s">
        <v>123</v>
      </c>
      <c r="M942">
        <v>59.923873916776003</v>
      </c>
      <c r="N942" t="s">
        <v>124</v>
      </c>
      <c r="O942">
        <v>1</v>
      </c>
      <c r="P942" t="s">
        <v>125</v>
      </c>
      <c r="Q942" t="str">
        <f>+PROPER(IF(MID(Tabla1[[#This Row],[expName]],3,100)="Alegria","Alegría",MID(Tabla1[[#This Row],[expName]],3,100)))</f>
        <v>Sexo</v>
      </c>
      <c r="R942" s="3" t="str">
        <f>+IF(Tabla1[[#This Row],[correct_ans]]="None","Frecuente","Infrecuente")</f>
        <v>Frecuente</v>
      </c>
      <c r="S942" s="3">
        <f>+Tabla1[[#This Row],[Respuesta.corr]]*100</f>
        <v>100</v>
      </c>
      <c r="T942" s="3" t="str">
        <f>+IF(OR(Tabla1[[#This Row],[frecuente/infrecuente]]="Frecuente",Tabla1[[#This Row],[Respuesta.rt]]=""),"",Tabla1[[#This Row],[Respuesta.rt]])</f>
        <v/>
      </c>
      <c r="U942" s="3">
        <f>1-Tabla1[[#This Row],[Respuesta.corr]]</f>
        <v>0</v>
      </c>
      <c r="V942" s="3" t="s">
        <v>144</v>
      </c>
      <c r="W942" s="3" t="s">
        <v>146</v>
      </c>
      <c r="X942" s="3" t="str">
        <f>+LEFT(Tabla1[[#This Row],[participant]],LEN(Tabla1[[#This Row],[participant]])-1)</f>
        <v>LMR11M</v>
      </c>
    </row>
    <row r="943" spans="1:24" x14ac:dyDescent="0.55000000000000004">
      <c r="A943" t="s">
        <v>126</v>
      </c>
      <c r="B943" t="s">
        <v>77</v>
      </c>
      <c r="C943" t="s">
        <v>15</v>
      </c>
      <c r="D943">
        <v>0.8</v>
      </c>
      <c r="E943">
        <v>0</v>
      </c>
      <c r="F943">
        <v>141</v>
      </c>
      <c r="G943">
        <v>141</v>
      </c>
      <c r="H943">
        <v>141</v>
      </c>
      <c r="I943" t="s">
        <v>15</v>
      </c>
      <c r="J943">
        <v>1</v>
      </c>
      <c r="L943" t="s">
        <v>123</v>
      </c>
      <c r="M943">
        <v>59.923873916776003</v>
      </c>
      <c r="N943" t="s">
        <v>124</v>
      </c>
      <c r="O943">
        <v>1</v>
      </c>
      <c r="P943" t="s">
        <v>125</v>
      </c>
      <c r="Q943" t="str">
        <f>+PROPER(IF(MID(Tabla1[[#This Row],[expName]],3,100)="Alegria","Alegría",MID(Tabla1[[#This Row],[expName]],3,100)))</f>
        <v>Sexo</v>
      </c>
      <c r="R943" s="3" t="str">
        <f>+IF(Tabla1[[#This Row],[correct_ans]]="None","Frecuente","Infrecuente")</f>
        <v>Frecuente</v>
      </c>
      <c r="S943" s="3">
        <f>+Tabla1[[#This Row],[Respuesta.corr]]*100</f>
        <v>100</v>
      </c>
      <c r="T943" s="3" t="str">
        <f>+IF(OR(Tabla1[[#This Row],[frecuente/infrecuente]]="Frecuente",Tabla1[[#This Row],[Respuesta.rt]]=""),"",Tabla1[[#This Row],[Respuesta.rt]])</f>
        <v/>
      </c>
      <c r="U943" s="3">
        <f>1-Tabla1[[#This Row],[Respuesta.corr]]</f>
        <v>0</v>
      </c>
      <c r="V943" s="3" t="s">
        <v>144</v>
      </c>
      <c r="W943" s="3" t="s">
        <v>146</v>
      </c>
      <c r="X943" s="3" t="str">
        <f>+LEFT(Tabla1[[#This Row],[participant]],LEN(Tabla1[[#This Row],[participant]])-1)</f>
        <v>LMR11M</v>
      </c>
    </row>
    <row r="944" spans="1:24" x14ac:dyDescent="0.55000000000000004">
      <c r="A944" t="s">
        <v>126</v>
      </c>
      <c r="B944" t="s">
        <v>127</v>
      </c>
      <c r="C944" t="s">
        <v>15</v>
      </c>
      <c r="D944">
        <v>1.3</v>
      </c>
      <c r="E944">
        <v>0</v>
      </c>
      <c r="F944">
        <v>142</v>
      </c>
      <c r="G944">
        <v>142</v>
      </c>
      <c r="H944">
        <v>142</v>
      </c>
      <c r="I944" t="s">
        <v>15</v>
      </c>
      <c r="J944">
        <v>1</v>
      </c>
      <c r="L944" t="s">
        <v>123</v>
      </c>
      <c r="M944">
        <v>59.923873916776003</v>
      </c>
      <c r="N944" t="s">
        <v>124</v>
      </c>
      <c r="O944">
        <v>1</v>
      </c>
      <c r="P944" t="s">
        <v>125</v>
      </c>
      <c r="Q944" t="str">
        <f>+PROPER(IF(MID(Tabla1[[#This Row],[expName]],3,100)="Alegria","Alegría",MID(Tabla1[[#This Row],[expName]],3,100)))</f>
        <v>Sexo</v>
      </c>
      <c r="R944" s="3" t="str">
        <f>+IF(Tabla1[[#This Row],[correct_ans]]="None","Frecuente","Infrecuente")</f>
        <v>Frecuente</v>
      </c>
      <c r="S944" s="3">
        <f>+Tabla1[[#This Row],[Respuesta.corr]]*100</f>
        <v>100</v>
      </c>
      <c r="T944" s="3" t="str">
        <f>+IF(OR(Tabla1[[#This Row],[frecuente/infrecuente]]="Frecuente",Tabla1[[#This Row],[Respuesta.rt]]=""),"",Tabla1[[#This Row],[Respuesta.rt]])</f>
        <v/>
      </c>
      <c r="U944" s="3">
        <f>1-Tabla1[[#This Row],[Respuesta.corr]]</f>
        <v>0</v>
      </c>
      <c r="V944" s="3" t="s">
        <v>144</v>
      </c>
      <c r="W944" s="3" t="s">
        <v>146</v>
      </c>
      <c r="X944" s="3" t="str">
        <f>+LEFT(Tabla1[[#This Row],[participant]],LEN(Tabla1[[#This Row],[participant]])-1)</f>
        <v>LMR11M</v>
      </c>
    </row>
    <row r="945" spans="1:24" x14ac:dyDescent="0.55000000000000004">
      <c r="A945" t="s">
        <v>122</v>
      </c>
      <c r="B945" t="s">
        <v>92</v>
      </c>
      <c r="C945" t="s">
        <v>21</v>
      </c>
      <c r="D945">
        <v>0.8</v>
      </c>
      <c r="E945">
        <v>0</v>
      </c>
      <c r="F945">
        <v>143</v>
      </c>
      <c r="G945">
        <v>143</v>
      </c>
      <c r="H945">
        <v>143</v>
      </c>
      <c r="I945" t="s">
        <v>21</v>
      </c>
      <c r="J945">
        <v>1</v>
      </c>
      <c r="K945">
        <v>0.64857707126099995</v>
      </c>
      <c r="L945" t="s">
        <v>123</v>
      </c>
      <c r="M945">
        <v>59.923873916776003</v>
      </c>
      <c r="N945" t="s">
        <v>124</v>
      </c>
      <c r="O945">
        <v>1</v>
      </c>
      <c r="P945" t="s">
        <v>125</v>
      </c>
      <c r="Q945" t="str">
        <f>+PROPER(IF(MID(Tabla1[[#This Row],[expName]],3,100)="Alegria","Alegría",MID(Tabla1[[#This Row],[expName]],3,100)))</f>
        <v>Sexo</v>
      </c>
      <c r="R945" s="3" t="str">
        <f>+IF(Tabla1[[#This Row],[correct_ans]]="None","Frecuente","Infrecuente")</f>
        <v>Infrecuente</v>
      </c>
      <c r="S945" s="3">
        <f>+Tabla1[[#This Row],[Respuesta.corr]]*100</f>
        <v>100</v>
      </c>
      <c r="T945" s="3">
        <f>+IF(OR(Tabla1[[#This Row],[frecuente/infrecuente]]="Frecuente",Tabla1[[#This Row],[Respuesta.rt]]=""),"",Tabla1[[#This Row],[Respuesta.rt]])</f>
        <v>0.64857707126099995</v>
      </c>
      <c r="U945" s="3">
        <f>1-Tabla1[[#This Row],[Respuesta.corr]]</f>
        <v>0</v>
      </c>
      <c r="V945" s="3" t="s">
        <v>144</v>
      </c>
      <c r="W945" s="3" t="s">
        <v>146</v>
      </c>
      <c r="X945" s="3" t="str">
        <f>+LEFT(Tabla1[[#This Row],[participant]],LEN(Tabla1[[#This Row],[participant]])-1)</f>
        <v>LMR11M</v>
      </c>
    </row>
    <row r="946" spans="1:24" x14ac:dyDescent="0.55000000000000004">
      <c r="A946" t="s">
        <v>126</v>
      </c>
      <c r="B946" t="s">
        <v>89</v>
      </c>
      <c r="C946" t="s">
        <v>15</v>
      </c>
      <c r="D946">
        <v>0.8</v>
      </c>
      <c r="E946">
        <v>0</v>
      </c>
      <c r="F946">
        <v>144</v>
      </c>
      <c r="G946">
        <v>144</v>
      </c>
      <c r="H946">
        <v>144</v>
      </c>
      <c r="I946" t="s">
        <v>15</v>
      </c>
      <c r="J946">
        <v>1</v>
      </c>
      <c r="L946" t="s">
        <v>123</v>
      </c>
      <c r="M946">
        <v>59.923873916776003</v>
      </c>
      <c r="N946" t="s">
        <v>124</v>
      </c>
      <c r="O946">
        <v>1</v>
      </c>
      <c r="P946" t="s">
        <v>125</v>
      </c>
      <c r="Q946" t="str">
        <f>+PROPER(IF(MID(Tabla1[[#This Row],[expName]],3,100)="Alegria","Alegría",MID(Tabla1[[#This Row],[expName]],3,100)))</f>
        <v>Sexo</v>
      </c>
      <c r="R946" s="3" t="str">
        <f>+IF(Tabla1[[#This Row],[correct_ans]]="None","Frecuente","Infrecuente")</f>
        <v>Frecuente</v>
      </c>
      <c r="S946" s="3">
        <f>+Tabla1[[#This Row],[Respuesta.corr]]*100</f>
        <v>100</v>
      </c>
      <c r="T946" s="3" t="str">
        <f>+IF(OR(Tabla1[[#This Row],[frecuente/infrecuente]]="Frecuente",Tabla1[[#This Row],[Respuesta.rt]]=""),"",Tabla1[[#This Row],[Respuesta.rt]])</f>
        <v/>
      </c>
      <c r="U946" s="3">
        <f>1-Tabla1[[#This Row],[Respuesta.corr]]</f>
        <v>0</v>
      </c>
      <c r="V946" s="3" t="s">
        <v>144</v>
      </c>
      <c r="W946" s="3" t="s">
        <v>146</v>
      </c>
      <c r="X946" s="3" t="str">
        <f>+LEFT(Tabla1[[#This Row],[participant]],LEN(Tabla1[[#This Row],[participant]])-1)</f>
        <v>LMR11M</v>
      </c>
    </row>
    <row r="947" spans="1:24" x14ac:dyDescent="0.55000000000000004">
      <c r="A947" t="s">
        <v>126</v>
      </c>
      <c r="B947" t="s">
        <v>70</v>
      </c>
      <c r="C947" t="s">
        <v>15</v>
      </c>
      <c r="D947">
        <v>1.3</v>
      </c>
      <c r="E947">
        <v>0</v>
      </c>
      <c r="F947">
        <v>145</v>
      </c>
      <c r="G947">
        <v>145</v>
      </c>
      <c r="H947">
        <v>145</v>
      </c>
      <c r="I947" t="s">
        <v>15</v>
      </c>
      <c r="J947">
        <v>1</v>
      </c>
      <c r="L947" t="s">
        <v>123</v>
      </c>
      <c r="M947">
        <v>59.923873916776003</v>
      </c>
      <c r="N947" t="s">
        <v>124</v>
      </c>
      <c r="O947">
        <v>1</v>
      </c>
      <c r="P947" t="s">
        <v>125</v>
      </c>
      <c r="Q947" t="str">
        <f>+PROPER(IF(MID(Tabla1[[#This Row],[expName]],3,100)="Alegria","Alegría",MID(Tabla1[[#This Row],[expName]],3,100)))</f>
        <v>Sexo</v>
      </c>
      <c r="R947" s="3" t="str">
        <f>+IF(Tabla1[[#This Row],[correct_ans]]="None","Frecuente","Infrecuente")</f>
        <v>Frecuente</v>
      </c>
      <c r="S947" s="3">
        <f>+Tabla1[[#This Row],[Respuesta.corr]]*100</f>
        <v>100</v>
      </c>
      <c r="T947" s="3" t="str">
        <f>+IF(OR(Tabla1[[#This Row],[frecuente/infrecuente]]="Frecuente",Tabla1[[#This Row],[Respuesta.rt]]=""),"",Tabla1[[#This Row],[Respuesta.rt]])</f>
        <v/>
      </c>
      <c r="U947" s="3">
        <f>1-Tabla1[[#This Row],[Respuesta.corr]]</f>
        <v>0</v>
      </c>
      <c r="V947" s="3" t="s">
        <v>144</v>
      </c>
      <c r="W947" s="3" t="s">
        <v>146</v>
      </c>
      <c r="X947" s="3" t="str">
        <f>+LEFT(Tabla1[[#This Row],[participant]],LEN(Tabla1[[#This Row],[participant]])-1)</f>
        <v>LMR11M</v>
      </c>
    </row>
    <row r="948" spans="1:24" x14ac:dyDescent="0.55000000000000004">
      <c r="A948" t="s">
        <v>122</v>
      </c>
      <c r="B948" t="s">
        <v>36</v>
      </c>
      <c r="C948" t="s">
        <v>21</v>
      </c>
      <c r="D948">
        <v>0.8</v>
      </c>
      <c r="E948">
        <v>0</v>
      </c>
      <c r="F948">
        <v>146</v>
      </c>
      <c r="G948">
        <v>146</v>
      </c>
      <c r="H948">
        <v>146</v>
      </c>
      <c r="I948" t="s">
        <v>15</v>
      </c>
      <c r="J948">
        <v>0</v>
      </c>
      <c r="L948" t="s">
        <v>123</v>
      </c>
      <c r="M948">
        <v>59.923873916776003</v>
      </c>
      <c r="N948" t="s">
        <v>124</v>
      </c>
      <c r="O948">
        <v>1</v>
      </c>
      <c r="P948" t="s">
        <v>125</v>
      </c>
      <c r="Q948" t="str">
        <f>+PROPER(IF(MID(Tabla1[[#This Row],[expName]],3,100)="Alegria","Alegría",MID(Tabla1[[#This Row],[expName]],3,100)))</f>
        <v>Sexo</v>
      </c>
      <c r="R948" s="3" t="str">
        <f>+IF(Tabla1[[#This Row],[correct_ans]]="None","Frecuente","Infrecuente")</f>
        <v>Infrecuente</v>
      </c>
      <c r="S948" s="3">
        <f>+Tabla1[[#This Row],[Respuesta.corr]]*100</f>
        <v>0</v>
      </c>
      <c r="T948" s="3" t="str">
        <f>+IF(OR(Tabla1[[#This Row],[frecuente/infrecuente]]="Frecuente",Tabla1[[#This Row],[Respuesta.rt]]=""),"",Tabla1[[#This Row],[Respuesta.rt]])</f>
        <v/>
      </c>
      <c r="U948" s="3">
        <f>1-Tabla1[[#This Row],[Respuesta.corr]]</f>
        <v>1</v>
      </c>
      <c r="V948" s="3" t="s">
        <v>144</v>
      </c>
      <c r="W948" s="3" t="s">
        <v>146</v>
      </c>
      <c r="X948" s="3" t="str">
        <f>+LEFT(Tabla1[[#This Row],[participant]],LEN(Tabla1[[#This Row],[participant]])-1)</f>
        <v>LMR11M</v>
      </c>
    </row>
    <row r="949" spans="1:24" x14ac:dyDescent="0.55000000000000004">
      <c r="A949" t="s">
        <v>126</v>
      </c>
      <c r="B949" t="s">
        <v>93</v>
      </c>
      <c r="C949" t="s">
        <v>15</v>
      </c>
      <c r="D949">
        <v>0.8</v>
      </c>
      <c r="E949">
        <v>0</v>
      </c>
      <c r="F949">
        <v>147</v>
      </c>
      <c r="G949">
        <v>147</v>
      </c>
      <c r="H949">
        <v>147</v>
      </c>
      <c r="I949" t="s">
        <v>15</v>
      </c>
      <c r="J949">
        <v>1</v>
      </c>
      <c r="L949" t="s">
        <v>123</v>
      </c>
      <c r="M949">
        <v>59.923873916776003</v>
      </c>
      <c r="N949" t="s">
        <v>124</v>
      </c>
      <c r="O949">
        <v>1</v>
      </c>
      <c r="P949" t="s">
        <v>125</v>
      </c>
      <c r="Q949" t="str">
        <f>+PROPER(IF(MID(Tabla1[[#This Row],[expName]],3,100)="Alegria","Alegría",MID(Tabla1[[#This Row],[expName]],3,100)))</f>
        <v>Sexo</v>
      </c>
      <c r="R949" s="3" t="str">
        <f>+IF(Tabla1[[#This Row],[correct_ans]]="None","Frecuente","Infrecuente")</f>
        <v>Frecuente</v>
      </c>
      <c r="S949" s="3">
        <f>+Tabla1[[#This Row],[Respuesta.corr]]*100</f>
        <v>100</v>
      </c>
      <c r="T949" s="3" t="str">
        <f>+IF(OR(Tabla1[[#This Row],[frecuente/infrecuente]]="Frecuente",Tabla1[[#This Row],[Respuesta.rt]]=""),"",Tabla1[[#This Row],[Respuesta.rt]])</f>
        <v/>
      </c>
      <c r="U949" s="3">
        <f>1-Tabla1[[#This Row],[Respuesta.corr]]</f>
        <v>0</v>
      </c>
      <c r="V949" s="3" t="s">
        <v>144</v>
      </c>
      <c r="W949" s="3" t="s">
        <v>146</v>
      </c>
      <c r="X949" s="3" t="str">
        <f>+LEFT(Tabla1[[#This Row],[participant]],LEN(Tabla1[[#This Row],[participant]])-1)</f>
        <v>LMR11M</v>
      </c>
    </row>
    <row r="950" spans="1:24" x14ac:dyDescent="0.55000000000000004">
      <c r="A950" t="s">
        <v>126</v>
      </c>
      <c r="B950" t="s">
        <v>91</v>
      </c>
      <c r="C950" t="s">
        <v>15</v>
      </c>
      <c r="D950">
        <v>0.8</v>
      </c>
      <c r="E950">
        <v>0</v>
      </c>
      <c r="F950">
        <v>148</v>
      </c>
      <c r="G950">
        <v>148</v>
      </c>
      <c r="H950">
        <v>148</v>
      </c>
      <c r="I950" t="s">
        <v>15</v>
      </c>
      <c r="J950">
        <v>1</v>
      </c>
      <c r="L950" t="s">
        <v>123</v>
      </c>
      <c r="M950">
        <v>59.923873916776003</v>
      </c>
      <c r="N950" t="s">
        <v>124</v>
      </c>
      <c r="O950">
        <v>1</v>
      </c>
      <c r="P950" t="s">
        <v>125</v>
      </c>
      <c r="Q950" t="str">
        <f>+PROPER(IF(MID(Tabla1[[#This Row],[expName]],3,100)="Alegria","Alegría",MID(Tabla1[[#This Row],[expName]],3,100)))</f>
        <v>Sexo</v>
      </c>
      <c r="R950" s="3" t="str">
        <f>+IF(Tabla1[[#This Row],[correct_ans]]="None","Frecuente","Infrecuente")</f>
        <v>Frecuente</v>
      </c>
      <c r="S950" s="3">
        <f>+Tabla1[[#This Row],[Respuesta.corr]]*100</f>
        <v>100</v>
      </c>
      <c r="T950" s="3" t="str">
        <f>+IF(OR(Tabla1[[#This Row],[frecuente/infrecuente]]="Frecuente",Tabla1[[#This Row],[Respuesta.rt]]=""),"",Tabla1[[#This Row],[Respuesta.rt]])</f>
        <v/>
      </c>
      <c r="U950" s="3">
        <f>1-Tabla1[[#This Row],[Respuesta.corr]]</f>
        <v>0</v>
      </c>
      <c r="V950" s="3" t="s">
        <v>144</v>
      </c>
      <c r="W950" s="3" t="s">
        <v>146</v>
      </c>
      <c r="X950" s="3" t="str">
        <f>+LEFT(Tabla1[[#This Row],[participant]],LEN(Tabla1[[#This Row],[participant]])-1)</f>
        <v>LMR11M</v>
      </c>
    </row>
    <row r="951" spans="1:24" x14ac:dyDescent="0.55000000000000004">
      <c r="A951" t="s">
        <v>122</v>
      </c>
      <c r="B951" t="s">
        <v>36</v>
      </c>
      <c r="C951" t="s">
        <v>21</v>
      </c>
      <c r="D951">
        <v>1.3</v>
      </c>
      <c r="E951">
        <v>0</v>
      </c>
      <c r="F951">
        <v>149</v>
      </c>
      <c r="G951">
        <v>149</v>
      </c>
      <c r="H951">
        <v>149</v>
      </c>
      <c r="I951" t="s">
        <v>21</v>
      </c>
      <c r="J951">
        <v>1</v>
      </c>
      <c r="K951">
        <v>0.58930953498899996</v>
      </c>
      <c r="L951" t="s">
        <v>123</v>
      </c>
      <c r="M951">
        <v>59.923873916776003</v>
      </c>
      <c r="N951" t="s">
        <v>124</v>
      </c>
      <c r="O951">
        <v>1</v>
      </c>
      <c r="P951" t="s">
        <v>125</v>
      </c>
      <c r="Q951" t="str">
        <f>+PROPER(IF(MID(Tabla1[[#This Row],[expName]],3,100)="Alegria","Alegría",MID(Tabla1[[#This Row],[expName]],3,100)))</f>
        <v>Sexo</v>
      </c>
      <c r="R951" s="3" t="str">
        <f>+IF(Tabla1[[#This Row],[correct_ans]]="None","Frecuente","Infrecuente")</f>
        <v>Infrecuente</v>
      </c>
      <c r="S951" s="3">
        <f>+Tabla1[[#This Row],[Respuesta.corr]]*100</f>
        <v>100</v>
      </c>
      <c r="T951" s="3">
        <f>+IF(OR(Tabla1[[#This Row],[frecuente/infrecuente]]="Frecuente",Tabla1[[#This Row],[Respuesta.rt]]=""),"",Tabla1[[#This Row],[Respuesta.rt]])</f>
        <v>0.58930953498899996</v>
      </c>
      <c r="U951" s="3">
        <f>1-Tabla1[[#This Row],[Respuesta.corr]]</f>
        <v>0</v>
      </c>
      <c r="V951" s="3" t="s">
        <v>144</v>
      </c>
      <c r="W951" s="3" t="s">
        <v>146</v>
      </c>
      <c r="X951" s="3" t="str">
        <f>+LEFT(Tabla1[[#This Row],[participant]],LEN(Tabla1[[#This Row],[participant]])-1)</f>
        <v>LMR11M</v>
      </c>
    </row>
    <row r="952" spans="1:24" x14ac:dyDescent="0.55000000000000004">
      <c r="A952" t="s">
        <v>126</v>
      </c>
      <c r="B952" t="s">
        <v>91</v>
      </c>
      <c r="C952" t="s">
        <v>15</v>
      </c>
      <c r="D952">
        <v>0.8</v>
      </c>
      <c r="E952">
        <v>0</v>
      </c>
      <c r="F952">
        <v>150</v>
      </c>
      <c r="G952">
        <v>150</v>
      </c>
      <c r="H952">
        <v>150</v>
      </c>
      <c r="I952" t="s">
        <v>15</v>
      </c>
      <c r="J952">
        <v>1</v>
      </c>
      <c r="L952" t="s">
        <v>123</v>
      </c>
      <c r="M952">
        <v>59.923873916776003</v>
      </c>
      <c r="N952" t="s">
        <v>124</v>
      </c>
      <c r="O952">
        <v>1</v>
      </c>
      <c r="P952" t="s">
        <v>125</v>
      </c>
      <c r="Q952" t="str">
        <f>+PROPER(IF(MID(Tabla1[[#This Row],[expName]],3,100)="Alegria","Alegría",MID(Tabla1[[#This Row],[expName]],3,100)))</f>
        <v>Sexo</v>
      </c>
      <c r="R952" s="3" t="str">
        <f>+IF(Tabla1[[#This Row],[correct_ans]]="None","Frecuente","Infrecuente")</f>
        <v>Frecuente</v>
      </c>
      <c r="S952" s="3">
        <f>+Tabla1[[#This Row],[Respuesta.corr]]*100</f>
        <v>100</v>
      </c>
      <c r="T952" s="3" t="str">
        <f>+IF(OR(Tabla1[[#This Row],[frecuente/infrecuente]]="Frecuente",Tabla1[[#This Row],[Respuesta.rt]]=""),"",Tabla1[[#This Row],[Respuesta.rt]])</f>
        <v/>
      </c>
      <c r="U952" s="3">
        <f>1-Tabla1[[#This Row],[Respuesta.corr]]</f>
        <v>0</v>
      </c>
      <c r="V952" s="3" t="s">
        <v>144</v>
      </c>
      <c r="W952" s="3" t="s">
        <v>146</v>
      </c>
      <c r="X952" s="3" t="str">
        <f>+LEFT(Tabla1[[#This Row],[participant]],LEN(Tabla1[[#This Row],[participant]])-1)</f>
        <v>LMR11M</v>
      </c>
    </row>
    <row r="953" spans="1:24" x14ac:dyDescent="0.55000000000000004">
      <c r="A953" t="s">
        <v>126</v>
      </c>
      <c r="B953" t="s">
        <v>93</v>
      </c>
      <c r="C953" t="s">
        <v>15</v>
      </c>
      <c r="D953">
        <v>1.3</v>
      </c>
      <c r="E953">
        <v>0</v>
      </c>
      <c r="F953">
        <v>151</v>
      </c>
      <c r="G953">
        <v>151</v>
      </c>
      <c r="H953">
        <v>151</v>
      </c>
      <c r="I953" t="s">
        <v>15</v>
      </c>
      <c r="J953">
        <v>1</v>
      </c>
      <c r="L953" t="s">
        <v>123</v>
      </c>
      <c r="M953">
        <v>59.923873916776003</v>
      </c>
      <c r="N953" t="s">
        <v>124</v>
      </c>
      <c r="O953">
        <v>1</v>
      </c>
      <c r="P953" t="s">
        <v>125</v>
      </c>
      <c r="Q953" t="str">
        <f>+PROPER(IF(MID(Tabla1[[#This Row],[expName]],3,100)="Alegria","Alegría",MID(Tabla1[[#This Row],[expName]],3,100)))</f>
        <v>Sexo</v>
      </c>
      <c r="R953" s="3" t="str">
        <f>+IF(Tabla1[[#This Row],[correct_ans]]="None","Frecuente","Infrecuente")</f>
        <v>Frecuente</v>
      </c>
      <c r="S953" s="3">
        <f>+Tabla1[[#This Row],[Respuesta.corr]]*100</f>
        <v>100</v>
      </c>
      <c r="T953" s="3" t="str">
        <f>+IF(OR(Tabla1[[#This Row],[frecuente/infrecuente]]="Frecuente",Tabla1[[#This Row],[Respuesta.rt]]=""),"",Tabla1[[#This Row],[Respuesta.rt]])</f>
        <v/>
      </c>
      <c r="U953" s="3">
        <f>1-Tabla1[[#This Row],[Respuesta.corr]]</f>
        <v>0</v>
      </c>
      <c r="V953" s="3" t="s">
        <v>144</v>
      </c>
      <c r="W953" s="3" t="s">
        <v>146</v>
      </c>
      <c r="X953" s="3" t="str">
        <f>+LEFT(Tabla1[[#This Row],[participant]],LEN(Tabla1[[#This Row],[participant]])-1)</f>
        <v>LMR11M</v>
      </c>
    </row>
    <row r="954" spans="1:24" x14ac:dyDescent="0.55000000000000004">
      <c r="A954" t="s">
        <v>126</v>
      </c>
      <c r="B954" t="s">
        <v>70</v>
      </c>
      <c r="C954" t="s">
        <v>15</v>
      </c>
      <c r="D954">
        <v>1.3</v>
      </c>
      <c r="E954">
        <v>0</v>
      </c>
      <c r="F954">
        <v>152</v>
      </c>
      <c r="G954">
        <v>152</v>
      </c>
      <c r="H954">
        <v>152</v>
      </c>
      <c r="I954" t="s">
        <v>15</v>
      </c>
      <c r="J954">
        <v>1</v>
      </c>
      <c r="L954" t="s">
        <v>123</v>
      </c>
      <c r="M954">
        <v>59.923873916776003</v>
      </c>
      <c r="N954" t="s">
        <v>124</v>
      </c>
      <c r="O954">
        <v>1</v>
      </c>
      <c r="P954" t="s">
        <v>125</v>
      </c>
      <c r="Q954" t="str">
        <f>+PROPER(IF(MID(Tabla1[[#This Row],[expName]],3,100)="Alegria","Alegría",MID(Tabla1[[#This Row],[expName]],3,100)))</f>
        <v>Sexo</v>
      </c>
      <c r="R954" s="3" t="str">
        <f>+IF(Tabla1[[#This Row],[correct_ans]]="None","Frecuente","Infrecuente")</f>
        <v>Frecuente</v>
      </c>
      <c r="S954" s="3">
        <f>+Tabla1[[#This Row],[Respuesta.corr]]*100</f>
        <v>100</v>
      </c>
      <c r="T954" s="3" t="str">
        <f>+IF(OR(Tabla1[[#This Row],[frecuente/infrecuente]]="Frecuente",Tabla1[[#This Row],[Respuesta.rt]]=""),"",Tabla1[[#This Row],[Respuesta.rt]])</f>
        <v/>
      </c>
      <c r="U954" s="3">
        <f>1-Tabla1[[#This Row],[Respuesta.corr]]</f>
        <v>0</v>
      </c>
      <c r="V954" s="3" t="s">
        <v>144</v>
      </c>
      <c r="W954" s="3" t="s">
        <v>146</v>
      </c>
      <c r="X954" s="3" t="str">
        <f>+LEFT(Tabla1[[#This Row],[participant]],LEN(Tabla1[[#This Row],[participant]])-1)</f>
        <v>LMR11M</v>
      </c>
    </row>
    <row r="955" spans="1:24" x14ac:dyDescent="0.55000000000000004">
      <c r="A955" t="s">
        <v>122</v>
      </c>
      <c r="B955" t="s">
        <v>65</v>
      </c>
      <c r="C955" t="s">
        <v>21</v>
      </c>
      <c r="D955">
        <v>0.8</v>
      </c>
      <c r="E955">
        <v>0</v>
      </c>
      <c r="F955">
        <v>153</v>
      </c>
      <c r="G955">
        <v>153</v>
      </c>
      <c r="H955">
        <v>153</v>
      </c>
      <c r="I955" t="s">
        <v>21</v>
      </c>
      <c r="J955">
        <v>1</v>
      </c>
      <c r="K955">
        <v>0.56345363333800003</v>
      </c>
      <c r="L955" t="s">
        <v>123</v>
      </c>
      <c r="M955">
        <v>59.923873916776003</v>
      </c>
      <c r="N955" t="s">
        <v>124</v>
      </c>
      <c r="O955">
        <v>1</v>
      </c>
      <c r="P955" t="s">
        <v>125</v>
      </c>
      <c r="Q955" t="str">
        <f>+PROPER(IF(MID(Tabla1[[#This Row],[expName]],3,100)="Alegria","Alegría",MID(Tabla1[[#This Row],[expName]],3,100)))</f>
        <v>Sexo</v>
      </c>
      <c r="R955" s="3" t="str">
        <f>+IF(Tabla1[[#This Row],[correct_ans]]="None","Frecuente","Infrecuente")</f>
        <v>Infrecuente</v>
      </c>
      <c r="S955" s="3">
        <f>+Tabla1[[#This Row],[Respuesta.corr]]*100</f>
        <v>100</v>
      </c>
      <c r="T955" s="3">
        <f>+IF(OR(Tabla1[[#This Row],[frecuente/infrecuente]]="Frecuente",Tabla1[[#This Row],[Respuesta.rt]]=""),"",Tabla1[[#This Row],[Respuesta.rt]])</f>
        <v>0.56345363333800003</v>
      </c>
      <c r="U955" s="3">
        <f>1-Tabla1[[#This Row],[Respuesta.corr]]</f>
        <v>0</v>
      </c>
      <c r="V955" s="3" t="s">
        <v>144</v>
      </c>
      <c r="W955" s="3" t="s">
        <v>146</v>
      </c>
      <c r="X955" s="3" t="str">
        <f>+LEFT(Tabla1[[#This Row],[participant]],LEN(Tabla1[[#This Row],[participant]])-1)</f>
        <v>LMR11M</v>
      </c>
    </row>
    <row r="956" spans="1:24" x14ac:dyDescent="0.55000000000000004">
      <c r="A956" t="s">
        <v>126</v>
      </c>
      <c r="B956" t="s">
        <v>91</v>
      </c>
      <c r="C956" t="s">
        <v>15</v>
      </c>
      <c r="D956">
        <v>1.3</v>
      </c>
      <c r="E956">
        <v>0</v>
      </c>
      <c r="F956">
        <v>154</v>
      </c>
      <c r="G956">
        <v>154</v>
      </c>
      <c r="H956">
        <v>154</v>
      </c>
      <c r="I956" t="s">
        <v>15</v>
      </c>
      <c r="J956">
        <v>1</v>
      </c>
      <c r="L956" t="s">
        <v>123</v>
      </c>
      <c r="M956">
        <v>59.923873916776003</v>
      </c>
      <c r="N956" t="s">
        <v>124</v>
      </c>
      <c r="O956">
        <v>1</v>
      </c>
      <c r="P956" t="s">
        <v>125</v>
      </c>
      <c r="Q956" t="str">
        <f>+PROPER(IF(MID(Tabla1[[#This Row],[expName]],3,100)="Alegria","Alegría",MID(Tabla1[[#This Row],[expName]],3,100)))</f>
        <v>Sexo</v>
      </c>
      <c r="R956" s="3" t="str">
        <f>+IF(Tabla1[[#This Row],[correct_ans]]="None","Frecuente","Infrecuente")</f>
        <v>Frecuente</v>
      </c>
      <c r="S956" s="3">
        <f>+Tabla1[[#This Row],[Respuesta.corr]]*100</f>
        <v>100</v>
      </c>
      <c r="T956" s="3" t="str">
        <f>+IF(OR(Tabla1[[#This Row],[frecuente/infrecuente]]="Frecuente",Tabla1[[#This Row],[Respuesta.rt]]=""),"",Tabla1[[#This Row],[Respuesta.rt]])</f>
        <v/>
      </c>
      <c r="U956" s="3">
        <f>1-Tabla1[[#This Row],[Respuesta.corr]]</f>
        <v>0</v>
      </c>
      <c r="V956" s="3" t="s">
        <v>144</v>
      </c>
      <c r="W956" s="3" t="s">
        <v>146</v>
      </c>
      <c r="X956" s="3" t="str">
        <f>+LEFT(Tabla1[[#This Row],[participant]],LEN(Tabla1[[#This Row],[participant]])-1)</f>
        <v>LMR11M</v>
      </c>
    </row>
    <row r="957" spans="1:24" x14ac:dyDescent="0.55000000000000004">
      <c r="A957" t="s">
        <v>126</v>
      </c>
      <c r="B957" t="s">
        <v>89</v>
      </c>
      <c r="C957" t="s">
        <v>15</v>
      </c>
      <c r="D957">
        <v>1.3</v>
      </c>
      <c r="E957">
        <v>0</v>
      </c>
      <c r="F957">
        <v>155</v>
      </c>
      <c r="G957">
        <v>155</v>
      </c>
      <c r="H957">
        <v>155</v>
      </c>
      <c r="I957" t="s">
        <v>15</v>
      </c>
      <c r="J957">
        <v>1</v>
      </c>
      <c r="L957" t="s">
        <v>123</v>
      </c>
      <c r="M957">
        <v>59.923873916776003</v>
      </c>
      <c r="N957" t="s">
        <v>124</v>
      </c>
      <c r="O957">
        <v>1</v>
      </c>
      <c r="P957" t="s">
        <v>125</v>
      </c>
      <c r="Q957" t="str">
        <f>+PROPER(IF(MID(Tabla1[[#This Row],[expName]],3,100)="Alegria","Alegría",MID(Tabla1[[#This Row],[expName]],3,100)))</f>
        <v>Sexo</v>
      </c>
      <c r="R957" s="3" t="str">
        <f>+IF(Tabla1[[#This Row],[correct_ans]]="None","Frecuente","Infrecuente")</f>
        <v>Frecuente</v>
      </c>
      <c r="S957" s="3">
        <f>+Tabla1[[#This Row],[Respuesta.corr]]*100</f>
        <v>100</v>
      </c>
      <c r="T957" s="3" t="str">
        <f>+IF(OR(Tabla1[[#This Row],[frecuente/infrecuente]]="Frecuente",Tabla1[[#This Row],[Respuesta.rt]]=""),"",Tabla1[[#This Row],[Respuesta.rt]])</f>
        <v/>
      </c>
      <c r="U957" s="3">
        <f>1-Tabla1[[#This Row],[Respuesta.corr]]</f>
        <v>0</v>
      </c>
      <c r="V957" s="3" t="s">
        <v>144</v>
      </c>
      <c r="W957" s="3" t="s">
        <v>146</v>
      </c>
      <c r="X957" s="3" t="str">
        <f>+LEFT(Tabla1[[#This Row],[participant]],LEN(Tabla1[[#This Row],[participant]])-1)</f>
        <v>LMR11M</v>
      </c>
    </row>
    <row r="958" spans="1:24" x14ac:dyDescent="0.55000000000000004">
      <c r="A958" t="s">
        <v>126</v>
      </c>
      <c r="B958" t="s">
        <v>70</v>
      </c>
      <c r="C958" t="s">
        <v>15</v>
      </c>
      <c r="D958">
        <v>1.3</v>
      </c>
      <c r="E958">
        <v>0</v>
      </c>
      <c r="F958">
        <v>156</v>
      </c>
      <c r="G958">
        <v>156</v>
      </c>
      <c r="H958">
        <v>156</v>
      </c>
      <c r="I958" t="s">
        <v>15</v>
      </c>
      <c r="J958">
        <v>1</v>
      </c>
      <c r="L958" t="s">
        <v>123</v>
      </c>
      <c r="M958">
        <v>59.923873916776003</v>
      </c>
      <c r="N958" t="s">
        <v>124</v>
      </c>
      <c r="O958">
        <v>1</v>
      </c>
      <c r="P958" t="s">
        <v>125</v>
      </c>
      <c r="Q958" t="str">
        <f>+PROPER(IF(MID(Tabla1[[#This Row],[expName]],3,100)="Alegria","Alegría",MID(Tabla1[[#This Row],[expName]],3,100)))</f>
        <v>Sexo</v>
      </c>
      <c r="R958" s="3" t="str">
        <f>+IF(Tabla1[[#This Row],[correct_ans]]="None","Frecuente","Infrecuente")</f>
        <v>Frecuente</v>
      </c>
      <c r="S958" s="3">
        <f>+Tabla1[[#This Row],[Respuesta.corr]]*100</f>
        <v>100</v>
      </c>
      <c r="T958" s="3" t="str">
        <f>+IF(OR(Tabla1[[#This Row],[frecuente/infrecuente]]="Frecuente",Tabla1[[#This Row],[Respuesta.rt]]=""),"",Tabla1[[#This Row],[Respuesta.rt]])</f>
        <v/>
      </c>
      <c r="U958" s="3">
        <f>1-Tabla1[[#This Row],[Respuesta.corr]]</f>
        <v>0</v>
      </c>
      <c r="V958" s="3" t="s">
        <v>144</v>
      </c>
      <c r="W958" s="3" t="s">
        <v>146</v>
      </c>
      <c r="X958" s="3" t="str">
        <f>+LEFT(Tabla1[[#This Row],[participant]],LEN(Tabla1[[#This Row],[participant]])-1)</f>
        <v>LMR11M</v>
      </c>
    </row>
    <row r="959" spans="1:24" x14ac:dyDescent="0.55000000000000004">
      <c r="A959" t="s">
        <v>122</v>
      </c>
      <c r="B959" t="s">
        <v>30</v>
      </c>
      <c r="C959" t="s">
        <v>21</v>
      </c>
      <c r="D959">
        <v>1.3</v>
      </c>
      <c r="E959">
        <v>0</v>
      </c>
      <c r="F959">
        <v>157</v>
      </c>
      <c r="G959">
        <v>157</v>
      </c>
      <c r="H959">
        <v>157</v>
      </c>
      <c r="I959" t="s">
        <v>21</v>
      </c>
      <c r="J959">
        <v>1</v>
      </c>
      <c r="K959">
        <v>0.48303858330499999</v>
      </c>
      <c r="L959" t="s">
        <v>123</v>
      </c>
      <c r="M959">
        <v>59.923873916776003</v>
      </c>
      <c r="N959" t="s">
        <v>124</v>
      </c>
      <c r="O959">
        <v>1</v>
      </c>
      <c r="P959" t="s">
        <v>125</v>
      </c>
      <c r="Q959" t="str">
        <f>+PROPER(IF(MID(Tabla1[[#This Row],[expName]],3,100)="Alegria","Alegría",MID(Tabla1[[#This Row],[expName]],3,100)))</f>
        <v>Sexo</v>
      </c>
      <c r="R959" s="3" t="str">
        <f>+IF(Tabla1[[#This Row],[correct_ans]]="None","Frecuente","Infrecuente")</f>
        <v>Infrecuente</v>
      </c>
      <c r="S959" s="3">
        <f>+Tabla1[[#This Row],[Respuesta.corr]]*100</f>
        <v>100</v>
      </c>
      <c r="T959" s="3">
        <f>+IF(OR(Tabla1[[#This Row],[frecuente/infrecuente]]="Frecuente",Tabla1[[#This Row],[Respuesta.rt]]=""),"",Tabla1[[#This Row],[Respuesta.rt]])</f>
        <v>0.48303858330499999</v>
      </c>
      <c r="U959" s="3">
        <f>1-Tabla1[[#This Row],[Respuesta.corr]]</f>
        <v>0</v>
      </c>
      <c r="V959" s="3" t="s">
        <v>144</v>
      </c>
      <c r="W959" s="3" t="s">
        <v>146</v>
      </c>
      <c r="X959" s="3" t="str">
        <f>+LEFT(Tabla1[[#This Row],[participant]],LEN(Tabla1[[#This Row],[participant]])-1)</f>
        <v>LMR11M</v>
      </c>
    </row>
    <row r="960" spans="1:24" x14ac:dyDescent="0.55000000000000004">
      <c r="A960" t="s">
        <v>126</v>
      </c>
      <c r="B960" t="s">
        <v>94</v>
      </c>
      <c r="C960" t="s">
        <v>15</v>
      </c>
      <c r="D960">
        <v>0.8</v>
      </c>
      <c r="E960">
        <v>0</v>
      </c>
      <c r="F960">
        <v>158</v>
      </c>
      <c r="G960">
        <v>158</v>
      </c>
      <c r="H960">
        <v>158</v>
      </c>
      <c r="I960" t="s">
        <v>15</v>
      </c>
      <c r="J960">
        <v>1</v>
      </c>
      <c r="L960" t="s">
        <v>123</v>
      </c>
      <c r="M960">
        <v>59.923873916776003</v>
      </c>
      <c r="N960" t="s">
        <v>124</v>
      </c>
      <c r="O960">
        <v>1</v>
      </c>
      <c r="P960" t="s">
        <v>125</v>
      </c>
      <c r="Q960" t="str">
        <f>+PROPER(IF(MID(Tabla1[[#This Row],[expName]],3,100)="Alegria","Alegría",MID(Tabla1[[#This Row],[expName]],3,100)))</f>
        <v>Sexo</v>
      </c>
      <c r="R960" s="3" t="str">
        <f>+IF(Tabla1[[#This Row],[correct_ans]]="None","Frecuente","Infrecuente")</f>
        <v>Frecuente</v>
      </c>
      <c r="S960" s="3">
        <f>+Tabla1[[#This Row],[Respuesta.corr]]*100</f>
        <v>100</v>
      </c>
      <c r="T960" s="3" t="str">
        <f>+IF(OR(Tabla1[[#This Row],[frecuente/infrecuente]]="Frecuente",Tabla1[[#This Row],[Respuesta.rt]]=""),"",Tabla1[[#This Row],[Respuesta.rt]])</f>
        <v/>
      </c>
      <c r="U960" s="3">
        <f>1-Tabla1[[#This Row],[Respuesta.corr]]</f>
        <v>0</v>
      </c>
      <c r="V960" s="3" t="s">
        <v>144</v>
      </c>
      <c r="W960" s="3" t="s">
        <v>146</v>
      </c>
      <c r="X960" s="3" t="str">
        <f>+LEFT(Tabla1[[#This Row],[participant]],LEN(Tabla1[[#This Row],[participant]])-1)</f>
        <v>LMR11M</v>
      </c>
    </row>
    <row r="961" spans="1:24" x14ac:dyDescent="0.55000000000000004">
      <c r="A961" t="s">
        <v>126</v>
      </c>
      <c r="B961" t="s">
        <v>70</v>
      </c>
      <c r="C961" t="s">
        <v>15</v>
      </c>
      <c r="D961">
        <v>0.8</v>
      </c>
      <c r="E961">
        <v>0</v>
      </c>
      <c r="F961">
        <v>159</v>
      </c>
      <c r="G961">
        <v>159</v>
      </c>
      <c r="H961">
        <v>159</v>
      </c>
      <c r="I961" t="s">
        <v>15</v>
      </c>
      <c r="J961">
        <v>1</v>
      </c>
      <c r="L961" t="s">
        <v>123</v>
      </c>
      <c r="M961">
        <v>59.923873916776003</v>
      </c>
      <c r="N961" t="s">
        <v>124</v>
      </c>
      <c r="O961">
        <v>1</v>
      </c>
      <c r="P961" t="s">
        <v>125</v>
      </c>
      <c r="Q961" t="str">
        <f>+PROPER(IF(MID(Tabla1[[#This Row],[expName]],3,100)="Alegria","Alegría",MID(Tabla1[[#This Row],[expName]],3,100)))</f>
        <v>Sexo</v>
      </c>
      <c r="R961" s="3" t="str">
        <f>+IF(Tabla1[[#This Row],[correct_ans]]="None","Frecuente","Infrecuente")</f>
        <v>Frecuente</v>
      </c>
      <c r="S961" s="3">
        <f>+Tabla1[[#This Row],[Respuesta.corr]]*100</f>
        <v>100</v>
      </c>
      <c r="T961" s="3" t="str">
        <f>+IF(OR(Tabla1[[#This Row],[frecuente/infrecuente]]="Frecuente",Tabla1[[#This Row],[Respuesta.rt]]=""),"",Tabla1[[#This Row],[Respuesta.rt]])</f>
        <v/>
      </c>
      <c r="U961" s="3">
        <f>1-Tabla1[[#This Row],[Respuesta.corr]]</f>
        <v>0</v>
      </c>
      <c r="V961" s="3" t="s">
        <v>144</v>
      </c>
      <c r="W961" s="3" t="s">
        <v>146</v>
      </c>
      <c r="X961" s="3" t="str">
        <f>+LEFT(Tabla1[[#This Row],[participant]],LEN(Tabla1[[#This Row],[participant]])-1)</f>
        <v>LMR11M</v>
      </c>
    </row>
    <row r="962" spans="1:24" x14ac:dyDescent="0.55000000000000004">
      <c r="A962" t="s">
        <v>126</v>
      </c>
      <c r="B962" t="s">
        <v>77</v>
      </c>
      <c r="C962" t="s">
        <v>15</v>
      </c>
      <c r="D962">
        <v>1.3</v>
      </c>
      <c r="E962">
        <v>0</v>
      </c>
      <c r="F962">
        <v>160</v>
      </c>
      <c r="G962">
        <v>160</v>
      </c>
      <c r="H962">
        <v>160</v>
      </c>
      <c r="I962" t="s">
        <v>15</v>
      </c>
      <c r="J962">
        <v>1</v>
      </c>
      <c r="L962" t="s">
        <v>123</v>
      </c>
      <c r="M962">
        <v>59.923873916776003</v>
      </c>
      <c r="N962" t="s">
        <v>124</v>
      </c>
      <c r="O962">
        <v>1</v>
      </c>
      <c r="P962" t="s">
        <v>125</v>
      </c>
      <c r="Q962" t="str">
        <f>+PROPER(IF(MID(Tabla1[[#This Row],[expName]],3,100)="Alegria","Alegría",MID(Tabla1[[#This Row],[expName]],3,100)))</f>
        <v>Sexo</v>
      </c>
      <c r="R962" s="3" t="str">
        <f>+IF(Tabla1[[#This Row],[correct_ans]]="None","Frecuente","Infrecuente")</f>
        <v>Frecuente</v>
      </c>
      <c r="S962" s="3">
        <f>+Tabla1[[#This Row],[Respuesta.corr]]*100</f>
        <v>100</v>
      </c>
      <c r="T962" s="3" t="str">
        <f>+IF(OR(Tabla1[[#This Row],[frecuente/infrecuente]]="Frecuente",Tabla1[[#This Row],[Respuesta.rt]]=""),"",Tabla1[[#This Row],[Respuesta.rt]])</f>
        <v/>
      </c>
      <c r="U962" s="3">
        <f>1-Tabla1[[#This Row],[Respuesta.corr]]</f>
        <v>0</v>
      </c>
      <c r="V962" s="3" t="s">
        <v>144</v>
      </c>
      <c r="W962" s="3" t="s">
        <v>146</v>
      </c>
      <c r="X962" s="3" t="str">
        <f>+LEFT(Tabla1[[#This Row],[participant]],LEN(Tabla1[[#This Row],[participant]])-1)</f>
        <v>LMR11M</v>
      </c>
    </row>
    <row r="963" spans="1:24" x14ac:dyDescent="0.55000000000000004">
      <c r="A963" t="s">
        <v>122</v>
      </c>
      <c r="B963" t="s">
        <v>30</v>
      </c>
      <c r="C963" t="s">
        <v>21</v>
      </c>
      <c r="D963">
        <v>1.3</v>
      </c>
      <c r="E963">
        <v>0</v>
      </c>
      <c r="F963">
        <v>161</v>
      </c>
      <c r="G963">
        <v>161</v>
      </c>
      <c r="H963">
        <v>161</v>
      </c>
      <c r="I963" t="s">
        <v>21</v>
      </c>
      <c r="J963">
        <v>1</v>
      </c>
      <c r="K963">
        <v>0.550567731261</v>
      </c>
      <c r="L963" t="s">
        <v>123</v>
      </c>
      <c r="M963">
        <v>59.923873916776003</v>
      </c>
      <c r="N963" t="s">
        <v>124</v>
      </c>
      <c r="O963">
        <v>1</v>
      </c>
      <c r="P963" t="s">
        <v>125</v>
      </c>
      <c r="Q963" t="str">
        <f>+PROPER(IF(MID(Tabla1[[#This Row],[expName]],3,100)="Alegria","Alegría",MID(Tabla1[[#This Row],[expName]],3,100)))</f>
        <v>Sexo</v>
      </c>
      <c r="R963" s="3" t="str">
        <f>+IF(Tabla1[[#This Row],[correct_ans]]="None","Frecuente","Infrecuente")</f>
        <v>Infrecuente</v>
      </c>
      <c r="S963" s="3">
        <f>+Tabla1[[#This Row],[Respuesta.corr]]*100</f>
        <v>100</v>
      </c>
      <c r="T963" s="3">
        <f>+IF(OR(Tabla1[[#This Row],[frecuente/infrecuente]]="Frecuente",Tabla1[[#This Row],[Respuesta.rt]]=""),"",Tabla1[[#This Row],[Respuesta.rt]])</f>
        <v>0.550567731261</v>
      </c>
      <c r="U963" s="3">
        <f>1-Tabla1[[#This Row],[Respuesta.corr]]</f>
        <v>0</v>
      </c>
      <c r="V963" s="3" t="s">
        <v>144</v>
      </c>
      <c r="W963" s="3" t="s">
        <v>146</v>
      </c>
      <c r="X963" s="3" t="str">
        <f>+LEFT(Tabla1[[#This Row],[participant]],LEN(Tabla1[[#This Row],[participant]])-1)</f>
        <v>LMR11M</v>
      </c>
    </row>
    <row r="964" spans="1:24" x14ac:dyDescent="0.55000000000000004">
      <c r="A964" t="s">
        <v>126</v>
      </c>
      <c r="B964" t="s">
        <v>22</v>
      </c>
      <c r="C964" t="s">
        <v>15</v>
      </c>
      <c r="D964">
        <v>0.8</v>
      </c>
      <c r="E964">
        <v>0</v>
      </c>
      <c r="F964">
        <v>162</v>
      </c>
      <c r="G964">
        <v>162</v>
      </c>
      <c r="H964">
        <v>162</v>
      </c>
      <c r="I964" t="s">
        <v>15</v>
      </c>
      <c r="J964">
        <v>1</v>
      </c>
      <c r="L964" t="s">
        <v>123</v>
      </c>
      <c r="M964">
        <v>59.923873916776003</v>
      </c>
      <c r="N964" t="s">
        <v>124</v>
      </c>
      <c r="O964">
        <v>1</v>
      </c>
      <c r="P964" t="s">
        <v>125</v>
      </c>
      <c r="Q964" t="str">
        <f>+PROPER(IF(MID(Tabla1[[#This Row],[expName]],3,100)="Alegria","Alegría",MID(Tabla1[[#This Row],[expName]],3,100)))</f>
        <v>Sexo</v>
      </c>
      <c r="R964" s="3" t="str">
        <f>+IF(Tabla1[[#This Row],[correct_ans]]="None","Frecuente","Infrecuente")</f>
        <v>Frecuente</v>
      </c>
      <c r="S964" s="3">
        <f>+Tabla1[[#This Row],[Respuesta.corr]]*100</f>
        <v>100</v>
      </c>
      <c r="T964" s="3" t="str">
        <f>+IF(OR(Tabla1[[#This Row],[frecuente/infrecuente]]="Frecuente",Tabla1[[#This Row],[Respuesta.rt]]=""),"",Tabla1[[#This Row],[Respuesta.rt]])</f>
        <v/>
      </c>
      <c r="U964" s="3">
        <f>1-Tabla1[[#This Row],[Respuesta.corr]]</f>
        <v>0</v>
      </c>
      <c r="V964" s="3" t="s">
        <v>144</v>
      </c>
      <c r="W964" s="3" t="s">
        <v>146</v>
      </c>
      <c r="X964" s="3" t="str">
        <f>+LEFT(Tabla1[[#This Row],[participant]],LEN(Tabla1[[#This Row],[participant]])-1)</f>
        <v>LMR11M</v>
      </c>
    </row>
    <row r="965" spans="1:24" x14ac:dyDescent="0.55000000000000004">
      <c r="A965" t="s">
        <v>126</v>
      </c>
      <c r="B965" t="s">
        <v>93</v>
      </c>
      <c r="C965" t="s">
        <v>15</v>
      </c>
      <c r="D965">
        <v>1.3</v>
      </c>
      <c r="E965">
        <v>0</v>
      </c>
      <c r="F965">
        <v>163</v>
      </c>
      <c r="G965">
        <v>163</v>
      </c>
      <c r="H965">
        <v>163</v>
      </c>
      <c r="I965" t="s">
        <v>15</v>
      </c>
      <c r="J965">
        <v>1</v>
      </c>
      <c r="L965" t="s">
        <v>123</v>
      </c>
      <c r="M965">
        <v>59.923873916776003</v>
      </c>
      <c r="N965" t="s">
        <v>124</v>
      </c>
      <c r="O965">
        <v>1</v>
      </c>
      <c r="P965" t="s">
        <v>125</v>
      </c>
      <c r="Q965" t="str">
        <f>+PROPER(IF(MID(Tabla1[[#This Row],[expName]],3,100)="Alegria","Alegría",MID(Tabla1[[#This Row],[expName]],3,100)))</f>
        <v>Sexo</v>
      </c>
      <c r="R965" s="3" t="str">
        <f>+IF(Tabla1[[#This Row],[correct_ans]]="None","Frecuente","Infrecuente")</f>
        <v>Frecuente</v>
      </c>
      <c r="S965" s="3">
        <f>+Tabla1[[#This Row],[Respuesta.corr]]*100</f>
        <v>100</v>
      </c>
      <c r="T965" s="3" t="str">
        <f>+IF(OR(Tabla1[[#This Row],[frecuente/infrecuente]]="Frecuente",Tabla1[[#This Row],[Respuesta.rt]]=""),"",Tabla1[[#This Row],[Respuesta.rt]])</f>
        <v/>
      </c>
      <c r="U965" s="3">
        <f>1-Tabla1[[#This Row],[Respuesta.corr]]</f>
        <v>0</v>
      </c>
      <c r="V965" s="3" t="s">
        <v>144</v>
      </c>
      <c r="W965" s="3" t="s">
        <v>146</v>
      </c>
      <c r="X965" s="3" t="str">
        <f>+LEFT(Tabla1[[#This Row],[participant]],LEN(Tabla1[[#This Row],[participant]])-1)</f>
        <v>LMR11M</v>
      </c>
    </row>
    <row r="966" spans="1:24" x14ac:dyDescent="0.55000000000000004">
      <c r="A966" t="s">
        <v>122</v>
      </c>
      <c r="B966" t="s">
        <v>65</v>
      </c>
      <c r="C966" t="s">
        <v>21</v>
      </c>
      <c r="D966">
        <v>0.8</v>
      </c>
      <c r="E966">
        <v>0</v>
      </c>
      <c r="F966">
        <v>164</v>
      </c>
      <c r="G966">
        <v>164</v>
      </c>
      <c r="H966">
        <v>164</v>
      </c>
      <c r="I966" t="s">
        <v>21</v>
      </c>
      <c r="J966">
        <v>1</v>
      </c>
      <c r="K966">
        <v>0.93529038829699995</v>
      </c>
      <c r="L966" t="s">
        <v>123</v>
      </c>
      <c r="M966">
        <v>59.923873916776003</v>
      </c>
      <c r="N966" t="s">
        <v>124</v>
      </c>
      <c r="O966">
        <v>1</v>
      </c>
      <c r="P966" t="s">
        <v>125</v>
      </c>
      <c r="Q966" t="str">
        <f>+PROPER(IF(MID(Tabla1[[#This Row],[expName]],3,100)="Alegria","Alegría",MID(Tabla1[[#This Row],[expName]],3,100)))</f>
        <v>Sexo</v>
      </c>
      <c r="R966" s="3" t="str">
        <f>+IF(Tabla1[[#This Row],[correct_ans]]="None","Frecuente","Infrecuente")</f>
        <v>Infrecuente</v>
      </c>
      <c r="S966" s="3">
        <f>+Tabla1[[#This Row],[Respuesta.corr]]*100</f>
        <v>100</v>
      </c>
      <c r="T966" s="3">
        <f>+IF(OR(Tabla1[[#This Row],[frecuente/infrecuente]]="Frecuente",Tabla1[[#This Row],[Respuesta.rt]]=""),"",Tabla1[[#This Row],[Respuesta.rt]])</f>
        <v>0.93529038829699995</v>
      </c>
      <c r="U966" s="3">
        <f>1-Tabla1[[#This Row],[Respuesta.corr]]</f>
        <v>0</v>
      </c>
      <c r="V966" s="3" t="s">
        <v>144</v>
      </c>
      <c r="W966" s="3" t="s">
        <v>146</v>
      </c>
      <c r="X966" s="3" t="str">
        <f>+LEFT(Tabla1[[#This Row],[participant]],LEN(Tabla1[[#This Row],[participant]])-1)</f>
        <v>LMR11M</v>
      </c>
    </row>
    <row r="967" spans="1:24" x14ac:dyDescent="0.55000000000000004">
      <c r="A967" t="s">
        <v>126</v>
      </c>
      <c r="B967" t="s">
        <v>127</v>
      </c>
      <c r="C967" t="s">
        <v>15</v>
      </c>
      <c r="D967">
        <v>1.3</v>
      </c>
      <c r="E967">
        <v>0</v>
      </c>
      <c r="F967">
        <v>165</v>
      </c>
      <c r="G967">
        <v>165</v>
      </c>
      <c r="H967">
        <v>165</v>
      </c>
      <c r="I967" t="s">
        <v>15</v>
      </c>
      <c r="J967">
        <v>1</v>
      </c>
      <c r="L967" t="s">
        <v>123</v>
      </c>
      <c r="M967">
        <v>59.923873916776003</v>
      </c>
      <c r="N967" t="s">
        <v>124</v>
      </c>
      <c r="O967">
        <v>1</v>
      </c>
      <c r="P967" t="s">
        <v>125</v>
      </c>
      <c r="Q967" t="str">
        <f>+PROPER(IF(MID(Tabla1[[#This Row],[expName]],3,100)="Alegria","Alegría",MID(Tabla1[[#This Row],[expName]],3,100)))</f>
        <v>Sexo</v>
      </c>
      <c r="R967" s="3" t="str">
        <f>+IF(Tabla1[[#This Row],[correct_ans]]="None","Frecuente","Infrecuente")</f>
        <v>Frecuente</v>
      </c>
      <c r="S967" s="3">
        <f>+Tabla1[[#This Row],[Respuesta.corr]]*100</f>
        <v>100</v>
      </c>
      <c r="T967" s="3" t="str">
        <f>+IF(OR(Tabla1[[#This Row],[frecuente/infrecuente]]="Frecuente",Tabla1[[#This Row],[Respuesta.rt]]=""),"",Tabla1[[#This Row],[Respuesta.rt]])</f>
        <v/>
      </c>
      <c r="U967" s="3">
        <f>1-Tabla1[[#This Row],[Respuesta.corr]]</f>
        <v>0</v>
      </c>
      <c r="V967" s="3" t="s">
        <v>144</v>
      </c>
      <c r="W967" s="3" t="s">
        <v>146</v>
      </c>
      <c r="X967" s="3" t="str">
        <f>+LEFT(Tabla1[[#This Row],[participant]],LEN(Tabla1[[#This Row],[participant]])-1)</f>
        <v>LMR11M</v>
      </c>
    </row>
    <row r="968" spans="1:24" x14ac:dyDescent="0.55000000000000004">
      <c r="A968" t="s">
        <v>126</v>
      </c>
      <c r="B968" t="s">
        <v>22</v>
      </c>
      <c r="C968" t="s">
        <v>15</v>
      </c>
      <c r="D968">
        <v>1.3</v>
      </c>
      <c r="E968">
        <v>0</v>
      </c>
      <c r="F968">
        <v>166</v>
      </c>
      <c r="G968">
        <v>166</v>
      </c>
      <c r="H968">
        <v>166</v>
      </c>
      <c r="I968" t="s">
        <v>15</v>
      </c>
      <c r="J968">
        <v>1</v>
      </c>
      <c r="L968" t="s">
        <v>123</v>
      </c>
      <c r="M968">
        <v>59.923873916776003</v>
      </c>
      <c r="N968" t="s">
        <v>124</v>
      </c>
      <c r="O968">
        <v>1</v>
      </c>
      <c r="P968" t="s">
        <v>125</v>
      </c>
      <c r="Q968" t="str">
        <f>+PROPER(IF(MID(Tabla1[[#This Row],[expName]],3,100)="Alegria","Alegría",MID(Tabla1[[#This Row],[expName]],3,100)))</f>
        <v>Sexo</v>
      </c>
      <c r="R968" s="3" t="str">
        <f>+IF(Tabla1[[#This Row],[correct_ans]]="None","Frecuente","Infrecuente")</f>
        <v>Frecuente</v>
      </c>
      <c r="S968" s="3">
        <f>+Tabla1[[#This Row],[Respuesta.corr]]*100</f>
        <v>100</v>
      </c>
      <c r="T968" s="3" t="str">
        <f>+IF(OR(Tabla1[[#This Row],[frecuente/infrecuente]]="Frecuente",Tabla1[[#This Row],[Respuesta.rt]]=""),"",Tabla1[[#This Row],[Respuesta.rt]])</f>
        <v/>
      </c>
      <c r="U968" s="3">
        <f>1-Tabla1[[#This Row],[Respuesta.corr]]</f>
        <v>0</v>
      </c>
      <c r="V968" s="3" t="s">
        <v>144</v>
      </c>
      <c r="W968" s="3" t="s">
        <v>146</v>
      </c>
      <c r="X968" s="3" t="str">
        <f>+LEFT(Tabla1[[#This Row],[participant]],LEN(Tabla1[[#This Row],[participant]])-1)</f>
        <v>LMR11M</v>
      </c>
    </row>
    <row r="969" spans="1:24" x14ac:dyDescent="0.55000000000000004">
      <c r="A969" t="s">
        <v>122</v>
      </c>
      <c r="B969" t="s">
        <v>90</v>
      </c>
      <c r="C969" t="s">
        <v>21</v>
      </c>
      <c r="D969">
        <v>1.3</v>
      </c>
      <c r="E969">
        <v>0</v>
      </c>
      <c r="F969">
        <v>167</v>
      </c>
      <c r="G969">
        <v>167</v>
      </c>
      <c r="H969">
        <v>167</v>
      </c>
      <c r="I969" t="s">
        <v>21</v>
      </c>
      <c r="J969">
        <v>1</v>
      </c>
      <c r="K969">
        <v>0.66889554401899998</v>
      </c>
      <c r="L969" t="s">
        <v>123</v>
      </c>
      <c r="M969">
        <v>59.923873916776003</v>
      </c>
      <c r="N969" t="s">
        <v>124</v>
      </c>
      <c r="O969">
        <v>1</v>
      </c>
      <c r="P969" t="s">
        <v>125</v>
      </c>
      <c r="Q969" t="str">
        <f>+PROPER(IF(MID(Tabla1[[#This Row],[expName]],3,100)="Alegria","Alegría",MID(Tabla1[[#This Row],[expName]],3,100)))</f>
        <v>Sexo</v>
      </c>
      <c r="R969" s="3" t="str">
        <f>+IF(Tabla1[[#This Row],[correct_ans]]="None","Frecuente","Infrecuente")</f>
        <v>Infrecuente</v>
      </c>
      <c r="S969" s="3">
        <f>+Tabla1[[#This Row],[Respuesta.corr]]*100</f>
        <v>100</v>
      </c>
      <c r="T969" s="3">
        <f>+IF(OR(Tabla1[[#This Row],[frecuente/infrecuente]]="Frecuente",Tabla1[[#This Row],[Respuesta.rt]]=""),"",Tabla1[[#This Row],[Respuesta.rt]])</f>
        <v>0.66889554401899998</v>
      </c>
      <c r="U969" s="3">
        <f>1-Tabla1[[#This Row],[Respuesta.corr]]</f>
        <v>0</v>
      </c>
      <c r="V969" s="3" t="s">
        <v>144</v>
      </c>
      <c r="W969" s="3" t="s">
        <v>146</v>
      </c>
      <c r="X969" s="3" t="str">
        <f>+LEFT(Tabla1[[#This Row],[participant]],LEN(Tabla1[[#This Row],[participant]])-1)</f>
        <v>LMR11M</v>
      </c>
    </row>
    <row r="970" spans="1:24" x14ac:dyDescent="0.55000000000000004">
      <c r="A970" t="s">
        <v>126</v>
      </c>
      <c r="B970" t="s">
        <v>89</v>
      </c>
      <c r="C970" t="s">
        <v>15</v>
      </c>
      <c r="D970">
        <v>0.8</v>
      </c>
      <c r="E970">
        <v>0</v>
      </c>
      <c r="F970">
        <v>168</v>
      </c>
      <c r="G970">
        <v>168</v>
      </c>
      <c r="H970">
        <v>168</v>
      </c>
      <c r="I970" t="s">
        <v>15</v>
      </c>
      <c r="J970">
        <v>1</v>
      </c>
      <c r="L970" t="s">
        <v>123</v>
      </c>
      <c r="M970">
        <v>59.923873916776003</v>
      </c>
      <c r="N970" t="s">
        <v>124</v>
      </c>
      <c r="O970">
        <v>1</v>
      </c>
      <c r="P970" t="s">
        <v>125</v>
      </c>
      <c r="Q970" t="str">
        <f>+PROPER(IF(MID(Tabla1[[#This Row],[expName]],3,100)="Alegria","Alegría",MID(Tabla1[[#This Row],[expName]],3,100)))</f>
        <v>Sexo</v>
      </c>
      <c r="R970" s="3" t="str">
        <f>+IF(Tabla1[[#This Row],[correct_ans]]="None","Frecuente","Infrecuente")</f>
        <v>Frecuente</v>
      </c>
      <c r="S970" s="3">
        <f>+Tabla1[[#This Row],[Respuesta.corr]]*100</f>
        <v>100</v>
      </c>
      <c r="T970" s="3" t="str">
        <f>+IF(OR(Tabla1[[#This Row],[frecuente/infrecuente]]="Frecuente",Tabla1[[#This Row],[Respuesta.rt]]=""),"",Tabla1[[#This Row],[Respuesta.rt]])</f>
        <v/>
      </c>
      <c r="U970" s="3">
        <f>1-Tabla1[[#This Row],[Respuesta.corr]]</f>
        <v>0</v>
      </c>
      <c r="V970" s="3" t="s">
        <v>144</v>
      </c>
      <c r="W970" s="3" t="s">
        <v>146</v>
      </c>
      <c r="X970" s="3" t="str">
        <f>+LEFT(Tabla1[[#This Row],[participant]],LEN(Tabla1[[#This Row],[participant]])-1)</f>
        <v>LMR11M</v>
      </c>
    </row>
    <row r="971" spans="1:24" x14ac:dyDescent="0.55000000000000004">
      <c r="A971" t="s">
        <v>126</v>
      </c>
      <c r="B971" t="s">
        <v>22</v>
      </c>
      <c r="C971" t="s">
        <v>15</v>
      </c>
      <c r="D971">
        <v>0.8</v>
      </c>
      <c r="E971">
        <v>0</v>
      </c>
      <c r="F971">
        <v>169</v>
      </c>
      <c r="G971">
        <v>169</v>
      </c>
      <c r="H971">
        <v>169</v>
      </c>
      <c r="I971" t="s">
        <v>15</v>
      </c>
      <c r="J971">
        <v>1</v>
      </c>
      <c r="L971" t="s">
        <v>123</v>
      </c>
      <c r="M971">
        <v>59.923873916776003</v>
      </c>
      <c r="N971" t="s">
        <v>124</v>
      </c>
      <c r="O971">
        <v>1</v>
      </c>
      <c r="P971" t="s">
        <v>125</v>
      </c>
      <c r="Q971" t="str">
        <f>+PROPER(IF(MID(Tabla1[[#This Row],[expName]],3,100)="Alegria","Alegría",MID(Tabla1[[#This Row],[expName]],3,100)))</f>
        <v>Sexo</v>
      </c>
      <c r="R971" s="3" t="str">
        <f>+IF(Tabla1[[#This Row],[correct_ans]]="None","Frecuente","Infrecuente")</f>
        <v>Frecuente</v>
      </c>
      <c r="S971" s="3">
        <f>+Tabla1[[#This Row],[Respuesta.corr]]*100</f>
        <v>100</v>
      </c>
      <c r="T971" s="3" t="str">
        <f>+IF(OR(Tabla1[[#This Row],[frecuente/infrecuente]]="Frecuente",Tabla1[[#This Row],[Respuesta.rt]]=""),"",Tabla1[[#This Row],[Respuesta.rt]])</f>
        <v/>
      </c>
      <c r="U971" s="3">
        <f>1-Tabla1[[#This Row],[Respuesta.corr]]</f>
        <v>0</v>
      </c>
      <c r="V971" s="3" t="s">
        <v>144</v>
      </c>
      <c r="W971" s="3" t="s">
        <v>146</v>
      </c>
      <c r="X971" s="3" t="str">
        <f>+LEFT(Tabla1[[#This Row],[participant]],LEN(Tabla1[[#This Row],[participant]])-1)</f>
        <v>LMR11M</v>
      </c>
    </row>
    <row r="972" spans="1:24" x14ac:dyDescent="0.55000000000000004">
      <c r="A972" t="s">
        <v>126</v>
      </c>
      <c r="B972" t="s">
        <v>94</v>
      </c>
      <c r="C972" t="s">
        <v>15</v>
      </c>
      <c r="D972">
        <v>0.8</v>
      </c>
      <c r="E972">
        <v>0</v>
      </c>
      <c r="F972">
        <v>170</v>
      </c>
      <c r="G972">
        <v>170</v>
      </c>
      <c r="H972">
        <v>170</v>
      </c>
      <c r="I972" t="s">
        <v>15</v>
      </c>
      <c r="J972">
        <v>1</v>
      </c>
      <c r="L972" t="s">
        <v>123</v>
      </c>
      <c r="M972">
        <v>59.923873916776003</v>
      </c>
      <c r="N972" t="s">
        <v>124</v>
      </c>
      <c r="O972">
        <v>1</v>
      </c>
      <c r="P972" t="s">
        <v>125</v>
      </c>
      <c r="Q972" t="str">
        <f>+PROPER(IF(MID(Tabla1[[#This Row],[expName]],3,100)="Alegria","Alegría",MID(Tabla1[[#This Row],[expName]],3,100)))</f>
        <v>Sexo</v>
      </c>
      <c r="R972" s="3" t="str">
        <f>+IF(Tabla1[[#This Row],[correct_ans]]="None","Frecuente","Infrecuente")</f>
        <v>Frecuente</v>
      </c>
      <c r="S972" s="3">
        <f>+Tabla1[[#This Row],[Respuesta.corr]]*100</f>
        <v>100</v>
      </c>
      <c r="T972" s="3" t="str">
        <f>+IF(OR(Tabla1[[#This Row],[frecuente/infrecuente]]="Frecuente",Tabla1[[#This Row],[Respuesta.rt]]=""),"",Tabla1[[#This Row],[Respuesta.rt]])</f>
        <v/>
      </c>
      <c r="U972" s="3">
        <f>1-Tabla1[[#This Row],[Respuesta.corr]]</f>
        <v>0</v>
      </c>
      <c r="V972" s="3" t="s">
        <v>144</v>
      </c>
      <c r="W972" s="3" t="s">
        <v>146</v>
      </c>
      <c r="X972" s="3" t="str">
        <f>+LEFT(Tabla1[[#This Row],[participant]],LEN(Tabla1[[#This Row],[participant]])-1)</f>
        <v>LMR11M</v>
      </c>
    </row>
    <row r="973" spans="1:24" x14ac:dyDescent="0.55000000000000004">
      <c r="A973" t="s">
        <v>122</v>
      </c>
      <c r="B973" t="s">
        <v>90</v>
      </c>
      <c r="C973" t="s">
        <v>21</v>
      </c>
      <c r="D973">
        <v>0.8</v>
      </c>
      <c r="E973">
        <v>0</v>
      </c>
      <c r="F973">
        <v>171</v>
      </c>
      <c r="G973">
        <v>171</v>
      </c>
      <c r="H973">
        <v>171</v>
      </c>
      <c r="I973" t="s">
        <v>21</v>
      </c>
      <c r="J973">
        <v>1</v>
      </c>
      <c r="K973">
        <v>0.58519611088599999</v>
      </c>
      <c r="L973" t="s">
        <v>123</v>
      </c>
      <c r="M973">
        <v>59.923873916776003</v>
      </c>
      <c r="N973" t="s">
        <v>124</v>
      </c>
      <c r="O973">
        <v>1</v>
      </c>
      <c r="P973" t="s">
        <v>125</v>
      </c>
      <c r="Q973" t="str">
        <f>+PROPER(IF(MID(Tabla1[[#This Row],[expName]],3,100)="Alegria","Alegría",MID(Tabla1[[#This Row],[expName]],3,100)))</f>
        <v>Sexo</v>
      </c>
      <c r="R973" s="3" t="str">
        <f>+IF(Tabla1[[#This Row],[correct_ans]]="None","Frecuente","Infrecuente")</f>
        <v>Infrecuente</v>
      </c>
      <c r="S973" s="3">
        <f>+Tabla1[[#This Row],[Respuesta.corr]]*100</f>
        <v>100</v>
      </c>
      <c r="T973" s="3">
        <f>+IF(OR(Tabla1[[#This Row],[frecuente/infrecuente]]="Frecuente",Tabla1[[#This Row],[Respuesta.rt]]=""),"",Tabla1[[#This Row],[Respuesta.rt]])</f>
        <v>0.58519611088599999</v>
      </c>
      <c r="U973" s="3">
        <f>1-Tabla1[[#This Row],[Respuesta.corr]]</f>
        <v>0</v>
      </c>
      <c r="V973" s="3" t="s">
        <v>144</v>
      </c>
      <c r="W973" s="3" t="s">
        <v>146</v>
      </c>
      <c r="X973" s="3" t="str">
        <f>+LEFT(Tabla1[[#This Row],[participant]],LEN(Tabla1[[#This Row],[participant]])-1)</f>
        <v>LMR11M</v>
      </c>
    </row>
    <row r="974" spans="1:24" x14ac:dyDescent="0.55000000000000004">
      <c r="A974" t="s">
        <v>126</v>
      </c>
      <c r="B974" t="s">
        <v>127</v>
      </c>
      <c r="C974" t="s">
        <v>15</v>
      </c>
      <c r="D974">
        <v>0.8</v>
      </c>
      <c r="E974">
        <v>0</v>
      </c>
      <c r="F974">
        <v>172</v>
      </c>
      <c r="G974">
        <v>172</v>
      </c>
      <c r="H974">
        <v>172</v>
      </c>
      <c r="I974" t="s">
        <v>15</v>
      </c>
      <c r="J974">
        <v>1</v>
      </c>
      <c r="L974" t="s">
        <v>123</v>
      </c>
      <c r="M974">
        <v>59.923873916776003</v>
      </c>
      <c r="N974" t="s">
        <v>124</v>
      </c>
      <c r="O974">
        <v>1</v>
      </c>
      <c r="P974" t="s">
        <v>125</v>
      </c>
      <c r="Q974" t="str">
        <f>+PROPER(IF(MID(Tabla1[[#This Row],[expName]],3,100)="Alegria","Alegría",MID(Tabla1[[#This Row],[expName]],3,100)))</f>
        <v>Sexo</v>
      </c>
      <c r="R974" s="3" t="str">
        <f>+IF(Tabla1[[#This Row],[correct_ans]]="None","Frecuente","Infrecuente")</f>
        <v>Frecuente</v>
      </c>
      <c r="S974" s="3">
        <f>+Tabla1[[#This Row],[Respuesta.corr]]*100</f>
        <v>100</v>
      </c>
      <c r="T974" s="3" t="str">
        <f>+IF(OR(Tabla1[[#This Row],[frecuente/infrecuente]]="Frecuente",Tabla1[[#This Row],[Respuesta.rt]]=""),"",Tabla1[[#This Row],[Respuesta.rt]])</f>
        <v/>
      </c>
      <c r="U974" s="3">
        <f>1-Tabla1[[#This Row],[Respuesta.corr]]</f>
        <v>0</v>
      </c>
      <c r="V974" s="3" t="s">
        <v>144</v>
      </c>
      <c r="W974" s="3" t="s">
        <v>146</v>
      </c>
      <c r="X974" s="3" t="str">
        <f>+LEFT(Tabla1[[#This Row],[participant]],LEN(Tabla1[[#This Row],[participant]])-1)</f>
        <v>LMR11M</v>
      </c>
    </row>
    <row r="975" spans="1:24" x14ac:dyDescent="0.55000000000000004">
      <c r="A975" t="s">
        <v>126</v>
      </c>
      <c r="B975" t="s">
        <v>94</v>
      </c>
      <c r="C975" t="s">
        <v>15</v>
      </c>
      <c r="D975">
        <v>1.3</v>
      </c>
      <c r="E975">
        <v>0</v>
      </c>
      <c r="F975">
        <v>173</v>
      </c>
      <c r="G975">
        <v>173</v>
      </c>
      <c r="H975">
        <v>173</v>
      </c>
      <c r="I975" t="s">
        <v>15</v>
      </c>
      <c r="J975">
        <v>1</v>
      </c>
      <c r="L975" t="s">
        <v>123</v>
      </c>
      <c r="M975">
        <v>59.923873916776003</v>
      </c>
      <c r="N975" t="s">
        <v>124</v>
      </c>
      <c r="O975">
        <v>1</v>
      </c>
      <c r="P975" t="s">
        <v>125</v>
      </c>
      <c r="Q975" t="str">
        <f>+PROPER(IF(MID(Tabla1[[#This Row],[expName]],3,100)="Alegria","Alegría",MID(Tabla1[[#This Row],[expName]],3,100)))</f>
        <v>Sexo</v>
      </c>
      <c r="R975" s="3" t="str">
        <f>+IF(Tabla1[[#This Row],[correct_ans]]="None","Frecuente","Infrecuente")</f>
        <v>Frecuente</v>
      </c>
      <c r="S975" s="3">
        <f>+Tabla1[[#This Row],[Respuesta.corr]]*100</f>
        <v>100</v>
      </c>
      <c r="T975" s="3" t="str">
        <f>+IF(OR(Tabla1[[#This Row],[frecuente/infrecuente]]="Frecuente",Tabla1[[#This Row],[Respuesta.rt]]=""),"",Tabla1[[#This Row],[Respuesta.rt]])</f>
        <v/>
      </c>
      <c r="U975" s="3">
        <f>1-Tabla1[[#This Row],[Respuesta.corr]]</f>
        <v>0</v>
      </c>
      <c r="V975" s="3" t="s">
        <v>144</v>
      </c>
      <c r="W975" s="3" t="s">
        <v>146</v>
      </c>
      <c r="X975" s="3" t="str">
        <f>+LEFT(Tabla1[[#This Row],[participant]],LEN(Tabla1[[#This Row],[participant]])-1)</f>
        <v>LMR11M</v>
      </c>
    </row>
    <row r="976" spans="1:24" x14ac:dyDescent="0.55000000000000004">
      <c r="A976" t="s">
        <v>122</v>
      </c>
      <c r="B976" t="s">
        <v>28</v>
      </c>
      <c r="C976" t="s">
        <v>21</v>
      </c>
      <c r="D976">
        <v>0.8</v>
      </c>
      <c r="E976">
        <v>0</v>
      </c>
      <c r="F976">
        <v>174</v>
      </c>
      <c r="G976">
        <v>174</v>
      </c>
      <c r="H976">
        <v>174</v>
      </c>
      <c r="I976" t="s">
        <v>21</v>
      </c>
      <c r="J976">
        <v>1</v>
      </c>
      <c r="K976">
        <v>0.58444288792099996</v>
      </c>
      <c r="L976" t="s">
        <v>123</v>
      </c>
      <c r="M976">
        <v>59.923873916776003</v>
      </c>
      <c r="N976" t="s">
        <v>124</v>
      </c>
      <c r="O976">
        <v>1</v>
      </c>
      <c r="P976" t="s">
        <v>125</v>
      </c>
      <c r="Q976" t="str">
        <f>+PROPER(IF(MID(Tabla1[[#This Row],[expName]],3,100)="Alegria","Alegría",MID(Tabla1[[#This Row],[expName]],3,100)))</f>
        <v>Sexo</v>
      </c>
      <c r="R976" s="3" t="str">
        <f>+IF(Tabla1[[#This Row],[correct_ans]]="None","Frecuente","Infrecuente")</f>
        <v>Infrecuente</v>
      </c>
      <c r="S976" s="3">
        <f>+Tabla1[[#This Row],[Respuesta.corr]]*100</f>
        <v>100</v>
      </c>
      <c r="T976" s="3">
        <f>+IF(OR(Tabla1[[#This Row],[frecuente/infrecuente]]="Frecuente",Tabla1[[#This Row],[Respuesta.rt]]=""),"",Tabla1[[#This Row],[Respuesta.rt]])</f>
        <v>0.58444288792099996</v>
      </c>
      <c r="U976" s="3">
        <f>1-Tabla1[[#This Row],[Respuesta.corr]]</f>
        <v>0</v>
      </c>
      <c r="V976" s="3" t="s">
        <v>144</v>
      </c>
      <c r="W976" s="3" t="s">
        <v>146</v>
      </c>
      <c r="X976" s="3" t="str">
        <f>+LEFT(Tabla1[[#This Row],[participant]],LEN(Tabla1[[#This Row],[participant]])-1)</f>
        <v>LMR11M</v>
      </c>
    </row>
    <row r="977" spans="1:24" x14ac:dyDescent="0.55000000000000004">
      <c r="A977" t="s">
        <v>126</v>
      </c>
      <c r="B977" t="s">
        <v>93</v>
      </c>
      <c r="C977" t="s">
        <v>15</v>
      </c>
      <c r="D977">
        <v>1.3</v>
      </c>
      <c r="E977">
        <v>0</v>
      </c>
      <c r="F977">
        <v>175</v>
      </c>
      <c r="G977">
        <v>175</v>
      </c>
      <c r="H977">
        <v>175</v>
      </c>
      <c r="I977" t="s">
        <v>15</v>
      </c>
      <c r="J977">
        <v>1</v>
      </c>
      <c r="L977" t="s">
        <v>123</v>
      </c>
      <c r="M977">
        <v>59.923873916776003</v>
      </c>
      <c r="N977" t="s">
        <v>124</v>
      </c>
      <c r="O977">
        <v>1</v>
      </c>
      <c r="P977" t="s">
        <v>125</v>
      </c>
      <c r="Q977" t="str">
        <f>+PROPER(IF(MID(Tabla1[[#This Row],[expName]],3,100)="Alegria","Alegría",MID(Tabla1[[#This Row],[expName]],3,100)))</f>
        <v>Sexo</v>
      </c>
      <c r="R977" s="3" t="str">
        <f>+IF(Tabla1[[#This Row],[correct_ans]]="None","Frecuente","Infrecuente")</f>
        <v>Frecuente</v>
      </c>
      <c r="S977" s="3">
        <f>+Tabla1[[#This Row],[Respuesta.corr]]*100</f>
        <v>100</v>
      </c>
      <c r="T977" s="3" t="str">
        <f>+IF(OR(Tabla1[[#This Row],[frecuente/infrecuente]]="Frecuente",Tabla1[[#This Row],[Respuesta.rt]]=""),"",Tabla1[[#This Row],[Respuesta.rt]])</f>
        <v/>
      </c>
      <c r="U977" s="3">
        <f>1-Tabla1[[#This Row],[Respuesta.corr]]</f>
        <v>0</v>
      </c>
      <c r="V977" s="3" t="s">
        <v>144</v>
      </c>
      <c r="W977" s="3" t="s">
        <v>146</v>
      </c>
      <c r="X977" s="3" t="str">
        <f>+LEFT(Tabla1[[#This Row],[participant]],LEN(Tabla1[[#This Row],[participant]])-1)</f>
        <v>LMR11M</v>
      </c>
    </row>
    <row r="978" spans="1:24" x14ac:dyDescent="0.55000000000000004">
      <c r="A978" t="s">
        <v>126</v>
      </c>
      <c r="B978" t="s">
        <v>70</v>
      </c>
      <c r="C978" t="s">
        <v>15</v>
      </c>
      <c r="D978">
        <v>1.3</v>
      </c>
      <c r="E978">
        <v>0</v>
      </c>
      <c r="F978">
        <v>176</v>
      </c>
      <c r="G978">
        <v>176</v>
      </c>
      <c r="H978">
        <v>176</v>
      </c>
      <c r="I978" t="s">
        <v>15</v>
      </c>
      <c r="J978">
        <v>1</v>
      </c>
      <c r="L978" t="s">
        <v>123</v>
      </c>
      <c r="M978">
        <v>59.923873916776003</v>
      </c>
      <c r="N978" t="s">
        <v>124</v>
      </c>
      <c r="O978">
        <v>1</v>
      </c>
      <c r="P978" t="s">
        <v>125</v>
      </c>
      <c r="Q978" t="str">
        <f>+PROPER(IF(MID(Tabla1[[#This Row],[expName]],3,100)="Alegria","Alegría",MID(Tabla1[[#This Row],[expName]],3,100)))</f>
        <v>Sexo</v>
      </c>
      <c r="R978" s="3" t="str">
        <f>+IF(Tabla1[[#This Row],[correct_ans]]="None","Frecuente","Infrecuente")</f>
        <v>Frecuente</v>
      </c>
      <c r="S978" s="3">
        <f>+Tabla1[[#This Row],[Respuesta.corr]]*100</f>
        <v>100</v>
      </c>
      <c r="T978" s="3" t="str">
        <f>+IF(OR(Tabla1[[#This Row],[frecuente/infrecuente]]="Frecuente",Tabla1[[#This Row],[Respuesta.rt]]=""),"",Tabla1[[#This Row],[Respuesta.rt]])</f>
        <v/>
      </c>
      <c r="U978" s="3">
        <f>1-Tabla1[[#This Row],[Respuesta.corr]]</f>
        <v>0</v>
      </c>
      <c r="V978" s="3" t="s">
        <v>144</v>
      </c>
      <c r="W978" s="3" t="s">
        <v>146</v>
      </c>
      <c r="X978" s="3" t="str">
        <f>+LEFT(Tabla1[[#This Row],[participant]],LEN(Tabla1[[#This Row],[participant]])-1)</f>
        <v>LMR11M</v>
      </c>
    </row>
    <row r="979" spans="1:24" x14ac:dyDescent="0.55000000000000004">
      <c r="A979" t="s">
        <v>122</v>
      </c>
      <c r="B979" t="s">
        <v>36</v>
      </c>
      <c r="C979" t="s">
        <v>21</v>
      </c>
      <c r="D979">
        <v>0.8</v>
      </c>
      <c r="E979">
        <v>0</v>
      </c>
      <c r="F979">
        <v>177</v>
      </c>
      <c r="G979">
        <v>177</v>
      </c>
      <c r="H979">
        <v>177</v>
      </c>
      <c r="I979" t="s">
        <v>21</v>
      </c>
      <c r="J979">
        <v>1</v>
      </c>
      <c r="K979">
        <v>0.81884612888099995</v>
      </c>
      <c r="L979" t="s">
        <v>123</v>
      </c>
      <c r="M979">
        <v>59.923873916776003</v>
      </c>
      <c r="N979" t="s">
        <v>124</v>
      </c>
      <c r="O979">
        <v>1</v>
      </c>
      <c r="P979" t="s">
        <v>125</v>
      </c>
      <c r="Q979" t="str">
        <f>+PROPER(IF(MID(Tabla1[[#This Row],[expName]],3,100)="Alegria","Alegría",MID(Tabla1[[#This Row],[expName]],3,100)))</f>
        <v>Sexo</v>
      </c>
      <c r="R979" s="3" t="str">
        <f>+IF(Tabla1[[#This Row],[correct_ans]]="None","Frecuente","Infrecuente")</f>
        <v>Infrecuente</v>
      </c>
      <c r="S979" s="3">
        <f>+Tabla1[[#This Row],[Respuesta.corr]]*100</f>
        <v>100</v>
      </c>
      <c r="T979" s="3">
        <f>+IF(OR(Tabla1[[#This Row],[frecuente/infrecuente]]="Frecuente",Tabla1[[#This Row],[Respuesta.rt]]=""),"",Tabla1[[#This Row],[Respuesta.rt]])</f>
        <v>0.81884612888099995</v>
      </c>
      <c r="U979" s="3">
        <f>1-Tabla1[[#This Row],[Respuesta.corr]]</f>
        <v>0</v>
      </c>
      <c r="V979" s="3" t="s">
        <v>144</v>
      </c>
      <c r="W979" s="3" t="s">
        <v>146</v>
      </c>
      <c r="X979" s="3" t="str">
        <f>+LEFT(Tabla1[[#This Row],[participant]],LEN(Tabla1[[#This Row],[participant]])-1)</f>
        <v>LMR11M</v>
      </c>
    </row>
    <row r="980" spans="1:24" x14ac:dyDescent="0.55000000000000004">
      <c r="A980" t="s">
        <v>126</v>
      </c>
      <c r="B980" t="s">
        <v>127</v>
      </c>
      <c r="C980" t="s">
        <v>15</v>
      </c>
      <c r="D980">
        <v>1.3</v>
      </c>
      <c r="E980">
        <v>0</v>
      </c>
      <c r="F980">
        <v>178</v>
      </c>
      <c r="G980">
        <v>178</v>
      </c>
      <c r="H980">
        <v>178</v>
      </c>
      <c r="I980" t="s">
        <v>15</v>
      </c>
      <c r="J980">
        <v>1</v>
      </c>
      <c r="L980" t="s">
        <v>123</v>
      </c>
      <c r="M980">
        <v>59.923873916776003</v>
      </c>
      <c r="N980" t="s">
        <v>124</v>
      </c>
      <c r="O980">
        <v>1</v>
      </c>
      <c r="P980" t="s">
        <v>125</v>
      </c>
      <c r="Q980" t="str">
        <f>+PROPER(IF(MID(Tabla1[[#This Row],[expName]],3,100)="Alegria","Alegría",MID(Tabla1[[#This Row],[expName]],3,100)))</f>
        <v>Sexo</v>
      </c>
      <c r="R980" s="3" t="str">
        <f>+IF(Tabla1[[#This Row],[correct_ans]]="None","Frecuente","Infrecuente")</f>
        <v>Frecuente</v>
      </c>
      <c r="S980" s="3">
        <f>+Tabla1[[#This Row],[Respuesta.corr]]*100</f>
        <v>100</v>
      </c>
      <c r="T980" s="3" t="str">
        <f>+IF(OR(Tabla1[[#This Row],[frecuente/infrecuente]]="Frecuente",Tabla1[[#This Row],[Respuesta.rt]]=""),"",Tabla1[[#This Row],[Respuesta.rt]])</f>
        <v/>
      </c>
      <c r="U980" s="3">
        <f>1-Tabla1[[#This Row],[Respuesta.corr]]</f>
        <v>0</v>
      </c>
      <c r="V980" s="3" t="s">
        <v>144</v>
      </c>
      <c r="W980" s="3" t="s">
        <v>146</v>
      </c>
      <c r="X980" s="3" t="str">
        <f>+LEFT(Tabla1[[#This Row],[participant]],LEN(Tabla1[[#This Row],[participant]])-1)</f>
        <v>LMR11M</v>
      </c>
    </row>
    <row r="981" spans="1:24" x14ac:dyDescent="0.55000000000000004">
      <c r="A981" t="s">
        <v>126</v>
      </c>
      <c r="B981" t="s">
        <v>22</v>
      </c>
      <c r="C981" t="s">
        <v>15</v>
      </c>
      <c r="D981">
        <v>0.8</v>
      </c>
      <c r="E981">
        <v>0</v>
      </c>
      <c r="F981">
        <v>179</v>
      </c>
      <c r="G981">
        <v>179</v>
      </c>
      <c r="H981">
        <v>179</v>
      </c>
      <c r="I981" t="s">
        <v>15</v>
      </c>
      <c r="J981">
        <v>1</v>
      </c>
      <c r="L981" t="s">
        <v>123</v>
      </c>
      <c r="M981">
        <v>59.923873916776003</v>
      </c>
      <c r="N981" t="s">
        <v>124</v>
      </c>
      <c r="O981">
        <v>1</v>
      </c>
      <c r="P981" t="s">
        <v>125</v>
      </c>
      <c r="Q981" t="str">
        <f>+PROPER(IF(MID(Tabla1[[#This Row],[expName]],3,100)="Alegria","Alegría",MID(Tabla1[[#This Row],[expName]],3,100)))</f>
        <v>Sexo</v>
      </c>
      <c r="R981" s="3" t="str">
        <f>+IF(Tabla1[[#This Row],[correct_ans]]="None","Frecuente","Infrecuente")</f>
        <v>Frecuente</v>
      </c>
      <c r="S981" s="3">
        <f>+Tabla1[[#This Row],[Respuesta.corr]]*100</f>
        <v>100</v>
      </c>
      <c r="T981" s="3" t="str">
        <f>+IF(OR(Tabla1[[#This Row],[frecuente/infrecuente]]="Frecuente",Tabla1[[#This Row],[Respuesta.rt]]=""),"",Tabla1[[#This Row],[Respuesta.rt]])</f>
        <v/>
      </c>
      <c r="U981" s="3">
        <f>1-Tabla1[[#This Row],[Respuesta.corr]]</f>
        <v>0</v>
      </c>
      <c r="V981" s="3" t="s">
        <v>144</v>
      </c>
      <c r="W981" s="3" t="s">
        <v>146</v>
      </c>
      <c r="X981" s="3" t="str">
        <f>+LEFT(Tabla1[[#This Row],[participant]],LEN(Tabla1[[#This Row],[participant]])-1)</f>
        <v>LMR11M</v>
      </c>
    </row>
    <row r="982" spans="1:24" x14ac:dyDescent="0.55000000000000004">
      <c r="A982" t="s">
        <v>126</v>
      </c>
      <c r="B982" t="s">
        <v>94</v>
      </c>
      <c r="C982" t="s">
        <v>15</v>
      </c>
      <c r="D982">
        <v>1.3</v>
      </c>
      <c r="E982">
        <v>0</v>
      </c>
      <c r="F982">
        <v>180</v>
      </c>
      <c r="G982">
        <v>180</v>
      </c>
      <c r="H982">
        <v>180</v>
      </c>
      <c r="I982" t="s">
        <v>15</v>
      </c>
      <c r="J982">
        <v>1</v>
      </c>
      <c r="L982" t="s">
        <v>123</v>
      </c>
      <c r="M982">
        <v>59.923873916776003</v>
      </c>
      <c r="N982" t="s">
        <v>124</v>
      </c>
      <c r="O982">
        <v>1</v>
      </c>
      <c r="P982" t="s">
        <v>125</v>
      </c>
      <c r="Q982" t="str">
        <f>+PROPER(IF(MID(Tabla1[[#This Row],[expName]],3,100)="Alegria","Alegría",MID(Tabla1[[#This Row],[expName]],3,100)))</f>
        <v>Sexo</v>
      </c>
      <c r="R982" s="3" t="str">
        <f>+IF(Tabla1[[#This Row],[correct_ans]]="None","Frecuente","Infrecuente")</f>
        <v>Frecuente</v>
      </c>
      <c r="S982" s="3">
        <f>+Tabla1[[#This Row],[Respuesta.corr]]*100</f>
        <v>100</v>
      </c>
      <c r="T982" s="3" t="str">
        <f>+IF(OR(Tabla1[[#This Row],[frecuente/infrecuente]]="Frecuente",Tabla1[[#This Row],[Respuesta.rt]]=""),"",Tabla1[[#This Row],[Respuesta.rt]])</f>
        <v/>
      </c>
      <c r="U982" s="3">
        <f>1-Tabla1[[#This Row],[Respuesta.corr]]</f>
        <v>0</v>
      </c>
      <c r="V982" s="3" t="s">
        <v>144</v>
      </c>
      <c r="W982" s="3" t="s">
        <v>146</v>
      </c>
      <c r="X982" s="3" t="str">
        <f>+LEFT(Tabla1[[#This Row],[participant]],LEN(Tabla1[[#This Row],[participant]])-1)</f>
        <v>LMR11M</v>
      </c>
    </row>
    <row r="983" spans="1:24" x14ac:dyDescent="0.55000000000000004">
      <c r="A983" t="s">
        <v>122</v>
      </c>
      <c r="B983" t="s">
        <v>30</v>
      </c>
      <c r="C983" t="s">
        <v>21</v>
      </c>
      <c r="D983">
        <v>1.3</v>
      </c>
      <c r="E983">
        <v>0</v>
      </c>
      <c r="F983">
        <v>181</v>
      </c>
      <c r="G983">
        <v>181</v>
      </c>
      <c r="H983">
        <v>181</v>
      </c>
      <c r="I983" t="s">
        <v>21</v>
      </c>
      <c r="J983">
        <v>1</v>
      </c>
      <c r="K983">
        <v>0.48203108599400002</v>
      </c>
      <c r="L983" t="s">
        <v>123</v>
      </c>
      <c r="M983">
        <v>59.923873916776003</v>
      </c>
      <c r="N983" t="s">
        <v>124</v>
      </c>
      <c r="O983">
        <v>1</v>
      </c>
      <c r="P983" t="s">
        <v>125</v>
      </c>
      <c r="Q983" t="str">
        <f>+PROPER(IF(MID(Tabla1[[#This Row],[expName]],3,100)="Alegria","Alegría",MID(Tabla1[[#This Row],[expName]],3,100)))</f>
        <v>Sexo</v>
      </c>
      <c r="R983" s="3" t="str">
        <f>+IF(Tabla1[[#This Row],[correct_ans]]="None","Frecuente","Infrecuente")</f>
        <v>Infrecuente</v>
      </c>
      <c r="S983" s="3">
        <f>+Tabla1[[#This Row],[Respuesta.corr]]*100</f>
        <v>100</v>
      </c>
      <c r="T983" s="3">
        <f>+IF(OR(Tabla1[[#This Row],[frecuente/infrecuente]]="Frecuente",Tabla1[[#This Row],[Respuesta.rt]]=""),"",Tabla1[[#This Row],[Respuesta.rt]])</f>
        <v>0.48203108599400002</v>
      </c>
      <c r="U983" s="3">
        <f>1-Tabla1[[#This Row],[Respuesta.corr]]</f>
        <v>0</v>
      </c>
      <c r="V983" s="3" t="s">
        <v>144</v>
      </c>
      <c r="W983" s="3" t="s">
        <v>146</v>
      </c>
      <c r="X983" s="3" t="str">
        <f>+LEFT(Tabla1[[#This Row],[participant]],LEN(Tabla1[[#This Row],[participant]])-1)</f>
        <v>LMR11M</v>
      </c>
    </row>
    <row r="984" spans="1:24" x14ac:dyDescent="0.55000000000000004">
      <c r="A984" t="s">
        <v>126</v>
      </c>
      <c r="B984" t="s">
        <v>77</v>
      </c>
      <c r="C984" t="s">
        <v>15</v>
      </c>
      <c r="D984">
        <v>0.8</v>
      </c>
      <c r="E984">
        <v>0</v>
      </c>
      <c r="F984">
        <v>182</v>
      </c>
      <c r="G984">
        <v>182</v>
      </c>
      <c r="H984">
        <v>182</v>
      </c>
      <c r="I984" t="s">
        <v>15</v>
      </c>
      <c r="J984">
        <v>1</v>
      </c>
      <c r="L984" t="s">
        <v>123</v>
      </c>
      <c r="M984">
        <v>59.923873916776003</v>
      </c>
      <c r="N984" t="s">
        <v>124</v>
      </c>
      <c r="O984">
        <v>1</v>
      </c>
      <c r="P984" t="s">
        <v>125</v>
      </c>
      <c r="Q984" t="str">
        <f>+PROPER(IF(MID(Tabla1[[#This Row],[expName]],3,100)="Alegria","Alegría",MID(Tabla1[[#This Row],[expName]],3,100)))</f>
        <v>Sexo</v>
      </c>
      <c r="R984" s="3" t="str">
        <f>+IF(Tabla1[[#This Row],[correct_ans]]="None","Frecuente","Infrecuente")</f>
        <v>Frecuente</v>
      </c>
      <c r="S984" s="3">
        <f>+Tabla1[[#This Row],[Respuesta.corr]]*100</f>
        <v>100</v>
      </c>
      <c r="T984" s="3" t="str">
        <f>+IF(OR(Tabla1[[#This Row],[frecuente/infrecuente]]="Frecuente",Tabla1[[#This Row],[Respuesta.rt]]=""),"",Tabla1[[#This Row],[Respuesta.rt]])</f>
        <v/>
      </c>
      <c r="U984" s="3">
        <f>1-Tabla1[[#This Row],[Respuesta.corr]]</f>
        <v>0</v>
      </c>
      <c r="V984" s="3" t="s">
        <v>144</v>
      </c>
      <c r="W984" s="3" t="s">
        <v>146</v>
      </c>
      <c r="X984" s="3" t="str">
        <f>+LEFT(Tabla1[[#This Row],[participant]],LEN(Tabla1[[#This Row],[participant]])-1)</f>
        <v>LMR11M</v>
      </c>
    </row>
    <row r="985" spans="1:24" x14ac:dyDescent="0.55000000000000004">
      <c r="A985" t="s">
        <v>126</v>
      </c>
      <c r="B985" t="s">
        <v>70</v>
      </c>
      <c r="C985" t="s">
        <v>15</v>
      </c>
      <c r="D985">
        <v>1.3</v>
      </c>
      <c r="E985">
        <v>0</v>
      </c>
      <c r="F985">
        <v>183</v>
      </c>
      <c r="G985">
        <v>183</v>
      </c>
      <c r="H985">
        <v>183</v>
      </c>
      <c r="I985" t="s">
        <v>15</v>
      </c>
      <c r="J985">
        <v>1</v>
      </c>
      <c r="L985" t="s">
        <v>123</v>
      </c>
      <c r="M985">
        <v>59.923873916776003</v>
      </c>
      <c r="N985" t="s">
        <v>124</v>
      </c>
      <c r="O985">
        <v>1</v>
      </c>
      <c r="P985" t="s">
        <v>125</v>
      </c>
      <c r="Q985" t="str">
        <f>+PROPER(IF(MID(Tabla1[[#This Row],[expName]],3,100)="Alegria","Alegría",MID(Tabla1[[#This Row],[expName]],3,100)))</f>
        <v>Sexo</v>
      </c>
      <c r="R985" s="3" t="str">
        <f>+IF(Tabla1[[#This Row],[correct_ans]]="None","Frecuente","Infrecuente")</f>
        <v>Frecuente</v>
      </c>
      <c r="S985" s="3">
        <f>+Tabla1[[#This Row],[Respuesta.corr]]*100</f>
        <v>100</v>
      </c>
      <c r="T985" s="3" t="str">
        <f>+IF(OR(Tabla1[[#This Row],[frecuente/infrecuente]]="Frecuente",Tabla1[[#This Row],[Respuesta.rt]]=""),"",Tabla1[[#This Row],[Respuesta.rt]])</f>
        <v/>
      </c>
      <c r="U985" s="3">
        <f>1-Tabla1[[#This Row],[Respuesta.corr]]</f>
        <v>0</v>
      </c>
      <c r="V985" s="3" t="s">
        <v>144</v>
      </c>
      <c r="W985" s="3" t="s">
        <v>146</v>
      </c>
      <c r="X985" s="3" t="str">
        <f>+LEFT(Tabla1[[#This Row],[participant]],LEN(Tabla1[[#This Row],[participant]])-1)</f>
        <v>LMR11M</v>
      </c>
    </row>
    <row r="986" spans="1:24" x14ac:dyDescent="0.55000000000000004">
      <c r="A986" t="s">
        <v>126</v>
      </c>
      <c r="B986" t="s">
        <v>93</v>
      </c>
      <c r="C986" t="s">
        <v>15</v>
      </c>
      <c r="D986">
        <v>1.3</v>
      </c>
      <c r="E986">
        <v>0</v>
      </c>
      <c r="F986">
        <v>184</v>
      </c>
      <c r="G986">
        <v>184</v>
      </c>
      <c r="H986">
        <v>184</v>
      </c>
      <c r="I986" t="s">
        <v>15</v>
      </c>
      <c r="J986">
        <v>1</v>
      </c>
      <c r="L986" t="s">
        <v>123</v>
      </c>
      <c r="M986">
        <v>59.923873916776003</v>
      </c>
      <c r="N986" t="s">
        <v>124</v>
      </c>
      <c r="O986">
        <v>1</v>
      </c>
      <c r="P986" t="s">
        <v>125</v>
      </c>
      <c r="Q986" t="str">
        <f>+PROPER(IF(MID(Tabla1[[#This Row],[expName]],3,100)="Alegria","Alegría",MID(Tabla1[[#This Row],[expName]],3,100)))</f>
        <v>Sexo</v>
      </c>
      <c r="R986" s="3" t="str">
        <f>+IF(Tabla1[[#This Row],[correct_ans]]="None","Frecuente","Infrecuente")</f>
        <v>Frecuente</v>
      </c>
      <c r="S986" s="3">
        <f>+Tabla1[[#This Row],[Respuesta.corr]]*100</f>
        <v>100</v>
      </c>
      <c r="T986" s="3" t="str">
        <f>+IF(OR(Tabla1[[#This Row],[frecuente/infrecuente]]="Frecuente",Tabla1[[#This Row],[Respuesta.rt]]=""),"",Tabla1[[#This Row],[Respuesta.rt]])</f>
        <v/>
      </c>
      <c r="U986" s="3">
        <f>1-Tabla1[[#This Row],[Respuesta.corr]]</f>
        <v>0</v>
      </c>
      <c r="V986" s="3" t="s">
        <v>144</v>
      </c>
      <c r="W986" s="3" t="s">
        <v>146</v>
      </c>
      <c r="X986" s="3" t="str">
        <f>+LEFT(Tabla1[[#This Row],[participant]],LEN(Tabla1[[#This Row],[participant]])-1)</f>
        <v>LMR11M</v>
      </c>
    </row>
    <row r="987" spans="1:24" x14ac:dyDescent="0.55000000000000004">
      <c r="A987" t="s">
        <v>122</v>
      </c>
      <c r="B987" t="s">
        <v>90</v>
      </c>
      <c r="C987" t="s">
        <v>21</v>
      </c>
      <c r="D987">
        <v>0.8</v>
      </c>
      <c r="E987">
        <v>0</v>
      </c>
      <c r="F987">
        <v>185</v>
      </c>
      <c r="G987">
        <v>185</v>
      </c>
      <c r="H987">
        <v>185</v>
      </c>
      <c r="I987" t="s">
        <v>21</v>
      </c>
      <c r="J987">
        <v>1</v>
      </c>
      <c r="K987">
        <v>0.637674379628</v>
      </c>
      <c r="L987" t="s">
        <v>123</v>
      </c>
      <c r="M987">
        <v>59.923873916776003</v>
      </c>
      <c r="N987" t="s">
        <v>124</v>
      </c>
      <c r="O987">
        <v>1</v>
      </c>
      <c r="P987" t="s">
        <v>125</v>
      </c>
      <c r="Q987" t="str">
        <f>+PROPER(IF(MID(Tabla1[[#This Row],[expName]],3,100)="Alegria","Alegría",MID(Tabla1[[#This Row],[expName]],3,100)))</f>
        <v>Sexo</v>
      </c>
      <c r="R987" s="3" t="str">
        <f>+IF(Tabla1[[#This Row],[correct_ans]]="None","Frecuente","Infrecuente")</f>
        <v>Infrecuente</v>
      </c>
      <c r="S987" s="3">
        <f>+Tabla1[[#This Row],[Respuesta.corr]]*100</f>
        <v>100</v>
      </c>
      <c r="T987" s="3">
        <f>+IF(OR(Tabla1[[#This Row],[frecuente/infrecuente]]="Frecuente",Tabla1[[#This Row],[Respuesta.rt]]=""),"",Tabla1[[#This Row],[Respuesta.rt]])</f>
        <v>0.637674379628</v>
      </c>
      <c r="U987" s="3">
        <f>1-Tabla1[[#This Row],[Respuesta.corr]]</f>
        <v>0</v>
      </c>
      <c r="V987" s="3" t="s">
        <v>144</v>
      </c>
      <c r="W987" s="3" t="s">
        <v>146</v>
      </c>
      <c r="X987" s="3" t="str">
        <f>+LEFT(Tabla1[[#This Row],[participant]],LEN(Tabla1[[#This Row],[participant]])-1)</f>
        <v>LMR11M</v>
      </c>
    </row>
    <row r="988" spans="1:24" x14ac:dyDescent="0.55000000000000004">
      <c r="A988" t="s">
        <v>126</v>
      </c>
      <c r="B988" t="s">
        <v>94</v>
      </c>
      <c r="C988" t="s">
        <v>15</v>
      </c>
      <c r="D988">
        <v>1.3</v>
      </c>
      <c r="E988">
        <v>0</v>
      </c>
      <c r="F988">
        <v>186</v>
      </c>
      <c r="G988">
        <v>186</v>
      </c>
      <c r="H988">
        <v>186</v>
      </c>
      <c r="I988" t="s">
        <v>15</v>
      </c>
      <c r="J988">
        <v>1</v>
      </c>
      <c r="L988" t="s">
        <v>123</v>
      </c>
      <c r="M988">
        <v>59.923873916776003</v>
      </c>
      <c r="N988" t="s">
        <v>124</v>
      </c>
      <c r="O988">
        <v>1</v>
      </c>
      <c r="P988" t="s">
        <v>125</v>
      </c>
      <c r="Q988" t="str">
        <f>+PROPER(IF(MID(Tabla1[[#This Row],[expName]],3,100)="Alegria","Alegría",MID(Tabla1[[#This Row],[expName]],3,100)))</f>
        <v>Sexo</v>
      </c>
      <c r="R988" s="3" t="str">
        <f>+IF(Tabla1[[#This Row],[correct_ans]]="None","Frecuente","Infrecuente")</f>
        <v>Frecuente</v>
      </c>
      <c r="S988" s="3">
        <f>+Tabla1[[#This Row],[Respuesta.corr]]*100</f>
        <v>100</v>
      </c>
      <c r="T988" s="3" t="str">
        <f>+IF(OR(Tabla1[[#This Row],[frecuente/infrecuente]]="Frecuente",Tabla1[[#This Row],[Respuesta.rt]]=""),"",Tabla1[[#This Row],[Respuesta.rt]])</f>
        <v/>
      </c>
      <c r="U988" s="3">
        <f>1-Tabla1[[#This Row],[Respuesta.corr]]</f>
        <v>0</v>
      </c>
      <c r="V988" s="3" t="s">
        <v>144</v>
      </c>
      <c r="W988" s="3" t="s">
        <v>146</v>
      </c>
      <c r="X988" s="3" t="str">
        <f>+LEFT(Tabla1[[#This Row],[participant]],LEN(Tabla1[[#This Row],[participant]])-1)</f>
        <v>LMR11M</v>
      </c>
    </row>
    <row r="989" spans="1:24" x14ac:dyDescent="0.55000000000000004">
      <c r="A989" t="s">
        <v>126</v>
      </c>
      <c r="B989" t="s">
        <v>70</v>
      </c>
      <c r="C989" t="s">
        <v>15</v>
      </c>
      <c r="D989">
        <v>1.3</v>
      </c>
      <c r="E989">
        <v>0</v>
      </c>
      <c r="F989">
        <v>187</v>
      </c>
      <c r="G989">
        <v>187</v>
      </c>
      <c r="H989">
        <v>187</v>
      </c>
      <c r="I989" t="s">
        <v>15</v>
      </c>
      <c r="J989">
        <v>1</v>
      </c>
      <c r="L989" t="s">
        <v>123</v>
      </c>
      <c r="M989">
        <v>59.923873916776003</v>
      </c>
      <c r="N989" t="s">
        <v>124</v>
      </c>
      <c r="O989">
        <v>1</v>
      </c>
      <c r="P989" t="s">
        <v>125</v>
      </c>
      <c r="Q989" t="str">
        <f>+PROPER(IF(MID(Tabla1[[#This Row],[expName]],3,100)="Alegria","Alegría",MID(Tabla1[[#This Row],[expName]],3,100)))</f>
        <v>Sexo</v>
      </c>
      <c r="R989" s="3" t="str">
        <f>+IF(Tabla1[[#This Row],[correct_ans]]="None","Frecuente","Infrecuente")</f>
        <v>Frecuente</v>
      </c>
      <c r="S989" s="3">
        <f>+Tabla1[[#This Row],[Respuesta.corr]]*100</f>
        <v>100</v>
      </c>
      <c r="T989" s="3" t="str">
        <f>+IF(OR(Tabla1[[#This Row],[frecuente/infrecuente]]="Frecuente",Tabla1[[#This Row],[Respuesta.rt]]=""),"",Tabla1[[#This Row],[Respuesta.rt]])</f>
        <v/>
      </c>
      <c r="U989" s="3">
        <f>1-Tabla1[[#This Row],[Respuesta.corr]]</f>
        <v>0</v>
      </c>
      <c r="V989" s="3" t="s">
        <v>144</v>
      </c>
      <c r="W989" s="3" t="s">
        <v>146</v>
      </c>
      <c r="X989" s="3" t="str">
        <f>+LEFT(Tabla1[[#This Row],[participant]],LEN(Tabla1[[#This Row],[participant]])-1)</f>
        <v>LMR11M</v>
      </c>
    </row>
    <row r="990" spans="1:24" x14ac:dyDescent="0.55000000000000004">
      <c r="A990" t="s">
        <v>122</v>
      </c>
      <c r="B990" t="s">
        <v>25</v>
      </c>
      <c r="C990" t="s">
        <v>21</v>
      </c>
      <c r="D990">
        <v>0.8</v>
      </c>
      <c r="E990">
        <v>0</v>
      </c>
      <c r="F990">
        <v>188</v>
      </c>
      <c r="G990">
        <v>188</v>
      </c>
      <c r="H990">
        <v>188</v>
      </c>
      <c r="I990" t="s">
        <v>21</v>
      </c>
      <c r="J990">
        <v>1</v>
      </c>
      <c r="K990">
        <v>0.56473196018500005</v>
      </c>
      <c r="L990" t="s">
        <v>123</v>
      </c>
      <c r="M990">
        <v>59.923873916776003</v>
      </c>
      <c r="N990" t="s">
        <v>124</v>
      </c>
      <c r="O990">
        <v>1</v>
      </c>
      <c r="P990" t="s">
        <v>125</v>
      </c>
      <c r="Q990" t="str">
        <f>+PROPER(IF(MID(Tabla1[[#This Row],[expName]],3,100)="Alegria","Alegría",MID(Tabla1[[#This Row],[expName]],3,100)))</f>
        <v>Sexo</v>
      </c>
      <c r="R990" s="3" t="str">
        <f>+IF(Tabla1[[#This Row],[correct_ans]]="None","Frecuente","Infrecuente")</f>
        <v>Infrecuente</v>
      </c>
      <c r="S990" s="3">
        <f>+Tabla1[[#This Row],[Respuesta.corr]]*100</f>
        <v>100</v>
      </c>
      <c r="T990" s="3">
        <f>+IF(OR(Tabla1[[#This Row],[frecuente/infrecuente]]="Frecuente",Tabla1[[#This Row],[Respuesta.rt]]=""),"",Tabla1[[#This Row],[Respuesta.rt]])</f>
        <v>0.56473196018500005</v>
      </c>
      <c r="U990" s="3">
        <f>1-Tabla1[[#This Row],[Respuesta.corr]]</f>
        <v>0</v>
      </c>
      <c r="V990" s="3" t="s">
        <v>144</v>
      </c>
      <c r="W990" s="3" t="s">
        <v>146</v>
      </c>
      <c r="X990" s="3" t="str">
        <f>+LEFT(Tabla1[[#This Row],[participant]],LEN(Tabla1[[#This Row],[participant]])-1)</f>
        <v>LMR11M</v>
      </c>
    </row>
    <row r="991" spans="1:24" x14ac:dyDescent="0.55000000000000004">
      <c r="A991" t="s">
        <v>126</v>
      </c>
      <c r="B991" t="s">
        <v>127</v>
      </c>
      <c r="C991" t="s">
        <v>15</v>
      </c>
      <c r="D991">
        <v>0.8</v>
      </c>
      <c r="E991">
        <v>0</v>
      </c>
      <c r="F991">
        <v>189</v>
      </c>
      <c r="G991">
        <v>189</v>
      </c>
      <c r="H991">
        <v>189</v>
      </c>
      <c r="I991" t="s">
        <v>15</v>
      </c>
      <c r="J991">
        <v>1</v>
      </c>
      <c r="L991" t="s">
        <v>123</v>
      </c>
      <c r="M991">
        <v>59.923873916776003</v>
      </c>
      <c r="N991" t="s">
        <v>124</v>
      </c>
      <c r="O991">
        <v>1</v>
      </c>
      <c r="P991" t="s">
        <v>125</v>
      </c>
      <c r="Q991" t="str">
        <f>+PROPER(IF(MID(Tabla1[[#This Row],[expName]],3,100)="Alegria","Alegría",MID(Tabla1[[#This Row],[expName]],3,100)))</f>
        <v>Sexo</v>
      </c>
      <c r="R991" s="3" t="str">
        <f>+IF(Tabla1[[#This Row],[correct_ans]]="None","Frecuente","Infrecuente")</f>
        <v>Frecuente</v>
      </c>
      <c r="S991" s="3">
        <f>+Tabla1[[#This Row],[Respuesta.corr]]*100</f>
        <v>100</v>
      </c>
      <c r="T991" s="3" t="str">
        <f>+IF(OR(Tabla1[[#This Row],[frecuente/infrecuente]]="Frecuente",Tabla1[[#This Row],[Respuesta.rt]]=""),"",Tabla1[[#This Row],[Respuesta.rt]])</f>
        <v/>
      </c>
      <c r="U991" s="3">
        <f>1-Tabla1[[#This Row],[Respuesta.corr]]</f>
        <v>0</v>
      </c>
      <c r="V991" s="3" t="s">
        <v>144</v>
      </c>
      <c r="W991" s="3" t="s">
        <v>146</v>
      </c>
      <c r="X991" s="3" t="str">
        <f>+LEFT(Tabla1[[#This Row],[participant]],LEN(Tabla1[[#This Row],[participant]])-1)</f>
        <v>LMR11M</v>
      </c>
    </row>
    <row r="992" spans="1:24" x14ac:dyDescent="0.55000000000000004">
      <c r="A992" t="s">
        <v>126</v>
      </c>
      <c r="B992" t="s">
        <v>70</v>
      </c>
      <c r="C992" t="s">
        <v>15</v>
      </c>
      <c r="D992">
        <v>1.3</v>
      </c>
      <c r="E992">
        <v>0</v>
      </c>
      <c r="F992">
        <v>190</v>
      </c>
      <c r="G992">
        <v>190</v>
      </c>
      <c r="H992">
        <v>190</v>
      </c>
      <c r="I992" t="s">
        <v>15</v>
      </c>
      <c r="J992">
        <v>1</v>
      </c>
      <c r="L992" t="s">
        <v>123</v>
      </c>
      <c r="M992">
        <v>59.923873916776003</v>
      </c>
      <c r="N992" t="s">
        <v>124</v>
      </c>
      <c r="O992">
        <v>1</v>
      </c>
      <c r="P992" t="s">
        <v>125</v>
      </c>
      <c r="Q992" t="str">
        <f>+PROPER(IF(MID(Tabla1[[#This Row],[expName]],3,100)="Alegria","Alegría",MID(Tabla1[[#This Row],[expName]],3,100)))</f>
        <v>Sexo</v>
      </c>
      <c r="R992" s="3" t="str">
        <f>+IF(Tabla1[[#This Row],[correct_ans]]="None","Frecuente","Infrecuente")</f>
        <v>Frecuente</v>
      </c>
      <c r="S992" s="3">
        <f>+Tabla1[[#This Row],[Respuesta.corr]]*100</f>
        <v>100</v>
      </c>
      <c r="T992" s="3" t="str">
        <f>+IF(OR(Tabla1[[#This Row],[frecuente/infrecuente]]="Frecuente",Tabla1[[#This Row],[Respuesta.rt]]=""),"",Tabla1[[#This Row],[Respuesta.rt]])</f>
        <v/>
      </c>
      <c r="U992" s="3">
        <f>1-Tabla1[[#This Row],[Respuesta.corr]]</f>
        <v>0</v>
      </c>
      <c r="V992" s="3" t="s">
        <v>144</v>
      </c>
      <c r="W992" s="3" t="s">
        <v>146</v>
      </c>
      <c r="X992" s="3" t="str">
        <f>+LEFT(Tabla1[[#This Row],[participant]],LEN(Tabla1[[#This Row],[participant]])-1)</f>
        <v>LMR11M</v>
      </c>
    </row>
    <row r="993" spans="1:24" x14ac:dyDescent="0.55000000000000004">
      <c r="A993" t="s">
        <v>122</v>
      </c>
      <c r="B993" t="s">
        <v>35</v>
      </c>
      <c r="C993" t="s">
        <v>21</v>
      </c>
      <c r="D993">
        <v>0.8</v>
      </c>
      <c r="E993">
        <v>0</v>
      </c>
      <c r="F993">
        <v>191</v>
      </c>
      <c r="G993">
        <v>191</v>
      </c>
      <c r="H993">
        <v>191</v>
      </c>
      <c r="I993" t="s">
        <v>21</v>
      </c>
      <c r="J993">
        <v>1</v>
      </c>
      <c r="K993">
        <v>0.56467600678999996</v>
      </c>
      <c r="L993" t="s">
        <v>123</v>
      </c>
      <c r="M993">
        <v>59.923873916776003</v>
      </c>
      <c r="N993" t="s">
        <v>124</v>
      </c>
      <c r="O993">
        <v>1</v>
      </c>
      <c r="P993" t="s">
        <v>125</v>
      </c>
      <c r="Q993" t="str">
        <f>+PROPER(IF(MID(Tabla1[[#This Row],[expName]],3,100)="Alegria","Alegría",MID(Tabla1[[#This Row],[expName]],3,100)))</f>
        <v>Sexo</v>
      </c>
      <c r="R993" s="3" t="str">
        <f>+IF(Tabla1[[#This Row],[correct_ans]]="None","Frecuente","Infrecuente")</f>
        <v>Infrecuente</v>
      </c>
      <c r="S993" s="3">
        <f>+Tabla1[[#This Row],[Respuesta.corr]]*100</f>
        <v>100</v>
      </c>
      <c r="T993" s="3">
        <f>+IF(OR(Tabla1[[#This Row],[frecuente/infrecuente]]="Frecuente",Tabla1[[#This Row],[Respuesta.rt]]=""),"",Tabla1[[#This Row],[Respuesta.rt]])</f>
        <v>0.56467600678999996</v>
      </c>
      <c r="U993" s="3">
        <f>1-Tabla1[[#This Row],[Respuesta.corr]]</f>
        <v>0</v>
      </c>
      <c r="V993" s="3" t="s">
        <v>144</v>
      </c>
      <c r="W993" s="3" t="s">
        <v>146</v>
      </c>
      <c r="X993" s="3" t="str">
        <f>+LEFT(Tabla1[[#This Row],[participant]],LEN(Tabla1[[#This Row],[participant]])-1)</f>
        <v>LMR11M</v>
      </c>
    </row>
    <row r="994" spans="1:24" x14ac:dyDescent="0.55000000000000004">
      <c r="A994" t="s">
        <v>126</v>
      </c>
      <c r="B994" t="s">
        <v>89</v>
      </c>
      <c r="C994" t="s">
        <v>15</v>
      </c>
      <c r="D994">
        <v>1.3</v>
      </c>
      <c r="E994">
        <v>0</v>
      </c>
      <c r="F994">
        <v>192</v>
      </c>
      <c r="G994">
        <v>192</v>
      </c>
      <c r="H994">
        <v>192</v>
      </c>
      <c r="I994" t="s">
        <v>15</v>
      </c>
      <c r="J994">
        <v>1</v>
      </c>
      <c r="L994" t="s">
        <v>123</v>
      </c>
      <c r="M994">
        <v>59.923873916776003</v>
      </c>
      <c r="N994" t="s">
        <v>124</v>
      </c>
      <c r="O994">
        <v>1</v>
      </c>
      <c r="P994" t="s">
        <v>125</v>
      </c>
      <c r="Q994" t="str">
        <f>+PROPER(IF(MID(Tabla1[[#This Row],[expName]],3,100)="Alegria","Alegría",MID(Tabla1[[#This Row],[expName]],3,100)))</f>
        <v>Sexo</v>
      </c>
      <c r="R994" s="3" t="str">
        <f>+IF(Tabla1[[#This Row],[correct_ans]]="None","Frecuente","Infrecuente")</f>
        <v>Frecuente</v>
      </c>
      <c r="S994" s="3">
        <f>+Tabla1[[#This Row],[Respuesta.corr]]*100</f>
        <v>100</v>
      </c>
      <c r="T994" s="3" t="str">
        <f>+IF(OR(Tabla1[[#This Row],[frecuente/infrecuente]]="Frecuente",Tabla1[[#This Row],[Respuesta.rt]]=""),"",Tabla1[[#This Row],[Respuesta.rt]])</f>
        <v/>
      </c>
      <c r="U994" s="3">
        <f>1-Tabla1[[#This Row],[Respuesta.corr]]</f>
        <v>0</v>
      </c>
      <c r="V994" s="3" t="s">
        <v>144</v>
      </c>
      <c r="W994" s="3" t="s">
        <v>146</v>
      </c>
      <c r="X994" s="3" t="str">
        <f>+LEFT(Tabla1[[#This Row],[participant]],LEN(Tabla1[[#This Row],[participant]])-1)</f>
        <v>LMR11M</v>
      </c>
    </row>
    <row r="995" spans="1:24" x14ac:dyDescent="0.55000000000000004">
      <c r="A995" t="s">
        <v>126</v>
      </c>
      <c r="B995" t="s">
        <v>93</v>
      </c>
      <c r="C995" t="s">
        <v>15</v>
      </c>
      <c r="D995">
        <v>0.8</v>
      </c>
      <c r="E995">
        <v>0</v>
      </c>
      <c r="F995">
        <v>193</v>
      </c>
      <c r="G995">
        <v>193</v>
      </c>
      <c r="H995">
        <v>193</v>
      </c>
      <c r="I995" t="s">
        <v>15</v>
      </c>
      <c r="J995">
        <v>1</v>
      </c>
      <c r="L995" t="s">
        <v>123</v>
      </c>
      <c r="M995">
        <v>59.923873916776003</v>
      </c>
      <c r="N995" t="s">
        <v>124</v>
      </c>
      <c r="O995">
        <v>1</v>
      </c>
      <c r="P995" t="s">
        <v>125</v>
      </c>
      <c r="Q995" t="str">
        <f>+PROPER(IF(MID(Tabla1[[#This Row],[expName]],3,100)="Alegria","Alegría",MID(Tabla1[[#This Row],[expName]],3,100)))</f>
        <v>Sexo</v>
      </c>
      <c r="R995" s="3" t="str">
        <f>+IF(Tabla1[[#This Row],[correct_ans]]="None","Frecuente","Infrecuente")</f>
        <v>Frecuente</v>
      </c>
      <c r="S995" s="3">
        <f>+Tabla1[[#This Row],[Respuesta.corr]]*100</f>
        <v>100</v>
      </c>
      <c r="T995" s="3" t="str">
        <f>+IF(OR(Tabla1[[#This Row],[frecuente/infrecuente]]="Frecuente",Tabla1[[#This Row],[Respuesta.rt]]=""),"",Tabla1[[#This Row],[Respuesta.rt]])</f>
        <v/>
      </c>
      <c r="U995" s="3">
        <f>1-Tabla1[[#This Row],[Respuesta.corr]]</f>
        <v>0</v>
      </c>
      <c r="V995" s="3" t="s">
        <v>144</v>
      </c>
      <c r="W995" s="3" t="s">
        <v>146</v>
      </c>
      <c r="X995" s="3" t="str">
        <f>+LEFT(Tabla1[[#This Row],[participant]],LEN(Tabla1[[#This Row],[participant]])-1)</f>
        <v>LMR11M</v>
      </c>
    </row>
    <row r="996" spans="1:24" x14ac:dyDescent="0.55000000000000004">
      <c r="A996" t="s">
        <v>126</v>
      </c>
      <c r="B996" t="s">
        <v>94</v>
      </c>
      <c r="C996" t="s">
        <v>15</v>
      </c>
      <c r="D996">
        <v>0.8</v>
      </c>
      <c r="E996">
        <v>0</v>
      </c>
      <c r="F996">
        <v>194</v>
      </c>
      <c r="G996">
        <v>194</v>
      </c>
      <c r="H996">
        <v>194</v>
      </c>
      <c r="I996" t="s">
        <v>15</v>
      </c>
      <c r="J996">
        <v>1</v>
      </c>
      <c r="L996" t="s">
        <v>123</v>
      </c>
      <c r="M996">
        <v>59.923873916776003</v>
      </c>
      <c r="N996" t="s">
        <v>124</v>
      </c>
      <c r="O996">
        <v>1</v>
      </c>
      <c r="P996" t="s">
        <v>125</v>
      </c>
      <c r="Q996" t="str">
        <f>+PROPER(IF(MID(Tabla1[[#This Row],[expName]],3,100)="Alegria","Alegría",MID(Tabla1[[#This Row],[expName]],3,100)))</f>
        <v>Sexo</v>
      </c>
      <c r="R996" s="3" t="str">
        <f>+IF(Tabla1[[#This Row],[correct_ans]]="None","Frecuente","Infrecuente")</f>
        <v>Frecuente</v>
      </c>
      <c r="S996" s="3">
        <f>+Tabla1[[#This Row],[Respuesta.corr]]*100</f>
        <v>100</v>
      </c>
      <c r="T996" s="3" t="str">
        <f>+IF(OR(Tabla1[[#This Row],[frecuente/infrecuente]]="Frecuente",Tabla1[[#This Row],[Respuesta.rt]]=""),"",Tabla1[[#This Row],[Respuesta.rt]])</f>
        <v/>
      </c>
      <c r="U996" s="3">
        <f>1-Tabla1[[#This Row],[Respuesta.corr]]</f>
        <v>0</v>
      </c>
      <c r="V996" s="3" t="s">
        <v>144</v>
      </c>
      <c r="W996" s="3" t="s">
        <v>146</v>
      </c>
      <c r="X996" s="3" t="str">
        <f>+LEFT(Tabla1[[#This Row],[participant]],LEN(Tabla1[[#This Row],[participant]])-1)</f>
        <v>LMR11M</v>
      </c>
    </row>
    <row r="997" spans="1:24" x14ac:dyDescent="0.55000000000000004">
      <c r="A997" t="s">
        <v>122</v>
      </c>
      <c r="B997" t="s">
        <v>25</v>
      </c>
      <c r="C997" t="s">
        <v>21</v>
      </c>
      <c r="D997">
        <v>1.3</v>
      </c>
      <c r="E997">
        <v>0</v>
      </c>
      <c r="F997">
        <v>195</v>
      </c>
      <c r="G997">
        <v>195</v>
      </c>
      <c r="H997">
        <v>195</v>
      </c>
      <c r="I997" t="s">
        <v>21</v>
      </c>
      <c r="J997">
        <v>1</v>
      </c>
      <c r="K997">
        <v>0.54950394900499999</v>
      </c>
      <c r="L997" t="s">
        <v>123</v>
      </c>
      <c r="M997">
        <v>59.923873916776003</v>
      </c>
      <c r="N997" t="s">
        <v>124</v>
      </c>
      <c r="O997">
        <v>1</v>
      </c>
      <c r="P997" t="s">
        <v>125</v>
      </c>
      <c r="Q997" t="str">
        <f>+PROPER(IF(MID(Tabla1[[#This Row],[expName]],3,100)="Alegria","Alegría",MID(Tabla1[[#This Row],[expName]],3,100)))</f>
        <v>Sexo</v>
      </c>
      <c r="R997" s="3" t="str">
        <f>+IF(Tabla1[[#This Row],[correct_ans]]="None","Frecuente","Infrecuente")</f>
        <v>Infrecuente</v>
      </c>
      <c r="S997" s="3">
        <f>+Tabla1[[#This Row],[Respuesta.corr]]*100</f>
        <v>100</v>
      </c>
      <c r="T997" s="3">
        <f>+IF(OR(Tabla1[[#This Row],[frecuente/infrecuente]]="Frecuente",Tabla1[[#This Row],[Respuesta.rt]]=""),"",Tabla1[[#This Row],[Respuesta.rt]])</f>
        <v>0.54950394900499999</v>
      </c>
      <c r="U997" s="3">
        <f>1-Tabla1[[#This Row],[Respuesta.corr]]</f>
        <v>0</v>
      </c>
      <c r="V997" s="3" t="s">
        <v>144</v>
      </c>
      <c r="W997" s="3" t="s">
        <v>146</v>
      </c>
      <c r="X997" s="3" t="str">
        <f>+LEFT(Tabla1[[#This Row],[participant]],LEN(Tabla1[[#This Row],[participant]])-1)</f>
        <v>LMR11M</v>
      </c>
    </row>
    <row r="998" spans="1:24" x14ac:dyDescent="0.55000000000000004">
      <c r="A998" t="s">
        <v>126</v>
      </c>
      <c r="B998" t="s">
        <v>91</v>
      </c>
      <c r="C998" t="s">
        <v>15</v>
      </c>
      <c r="D998">
        <v>1.3</v>
      </c>
      <c r="E998">
        <v>0</v>
      </c>
      <c r="F998">
        <v>196</v>
      </c>
      <c r="G998">
        <v>196</v>
      </c>
      <c r="H998">
        <v>196</v>
      </c>
      <c r="I998" t="s">
        <v>15</v>
      </c>
      <c r="J998">
        <v>1</v>
      </c>
      <c r="L998" t="s">
        <v>123</v>
      </c>
      <c r="M998">
        <v>59.923873916776003</v>
      </c>
      <c r="N998" t="s">
        <v>124</v>
      </c>
      <c r="O998">
        <v>1</v>
      </c>
      <c r="P998" t="s">
        <v>125</v>
      </c>
      <c r="Q998" t="str">
        <f>+PROPER(IF(MID(Tabla1[[#This Row],[expName]],3,100)="Alegria","Alegría",MID(Tabla1[[#This Row],[expName]],3,100)))</f>
        <v>Sexo</v>
      </c>
      <c r="R998" s="3" t="str">
        <f>+IF(Tabla1[[#This Row],[correct_ans]]="None","Frecuente","Infrecuente")</f>
        <v>Frecuente</v>
      </c>
      <c r="S998" s="3">
        <f>+Tabla1[[#This Row],[Respuesta.corr]]*100</f>
        <v>100</v>
      </c>
      <c r="T998" s="3" t="str">
        <f>+IF(OR(Tabla1[[#This Row],[frecuente/infrecuente]]="Frecuente",Tabla1[[#This Row],[Respuesta.rt]]=""),"",Tabla1[[#This Row],[Respuesta.rt]])</f>
        <v/>
      </c>
      <c r="U998" s="3">
        <f>1-Tabla1[[#This Row],[Respuesta.corr]]</f>
        <v>0</v>
      </c>
      <c r="V998" s="3" t="s">
        <v>144</v>
      </c>
      <c r="W998" s="3" t="s">
        <v>146</v>
      </c>
      <c r="X998" s="3" t="str">
        <f>+LEFT(Tabla1[[#This Row],[participant]],LEN(Tabla1[[#This Row],[participant]])-1)</f>
        <v>LMR11M</v>
      </c>
    </row>
    <row r="999" spans="1:24" x14ac:dyDescent="0.55000000000000004">
      <c r="A999" t="s">
        <v>126</v>
      </c>
      <c r="B999" t="s">
        <v>127</v>
      </c>
      <c r="C999" t="s">
        <v>15</v>
      </c>
      <c r="D999">
        <v>0.8</v>
      </c>
      <c r="E999">
        <v>0</v>
      </c>
      <c r="F999">
        <v>197</v>
      </c>
      <c r="G999">
        <v>197</v>
      </c>
      <c r="H999">
        <v>197</v>
      </c>
      <c r="I999" t="s">
        <v>15</v>
      </c>
      <c r="J999">
        <v>1</v>
      </c>
      <c r="L999" t="s">
        <v>123</v>
      </c>
      <c r="M999">
        <v>59.923873916776003</v>
      </c>
      <c r="N999" t="s">
        <v>124</v>
      </c>
      <c r="O999">
        <v>1</v>
      </c>
      <c r="P999" t="s">
        <v>125</v>
      </c>
      <c r="Q999" t="str">
        <f>+PROPER(IF(MID(Tabla1[[#This Row],[expName]],3,100)="Alegria","Alegría",MID(Tabla1[[#This Row],[expName]],3,100)))</f>
        <v>Sexo</v>
      </c>
      <c r="R999" s="3" t="str">
        <f>+IF(Tabla1[[#This Row],[correct_ans]]="None","Frecuente","Infrecuente")</f>
        <v>Frecuente</v>
      </c>
      <c r="S999" s="3">
        <f>+Tabla1[[#This Row],[Respuesta.corr]]*100</f>
        <v>100</v>
      </c>
      <c r="T999" s="3" t="str">
        <f>+IF(OR(Tabla1[[#This Row],[frecuente/infrecuente]]="Frecuente",Tabla1[[#This Row],[Respuesta.rt]]=""),"",Tabla1[[#This Row],[Respuesta.rt]])</f>
        <v/>
      </c>
      <c r="U999" s="3">
        <f>1-Tabla1[[#This Row],[Respuesta.corr]]</f>
        <v>0</v>
      </c>
      <c r="V999" s="3" t="s">
        <v>144</v>
      </c>
      <c r="W999" s="3" t="s">
        <v>146</v>
      </c>
      <c r="X999" s="3" t="str">
        <f>+LEFT(Tabla1[[#This Row],[participant]],LEN(Tabla1[[#This Row],[participant]])-1)</f>
        <v>LMR11M</v>
      </c>
    </row>
    <row r="1000" spans="1:24" x14ac:dyDescent="0.55000000000000004">
      <c r="A1000" t="s">
        <v>122</v>
      </c>
      <c r="B1000" t="s">
        <v>30</v>
      </c>
      <c r="C1000" t="s">
        <v>21</v>
      </c>
      <c r="D1000">
        <v>1.3</v>
      </c>
      <c r="E1000">
        <v>0</v>
      </c>
      <c r="F1000">
        <v>198</v>
      </c>
      <c r="G1000">
        <v>198</v>
      </c>
      <c r="H1000">
        <v>198</v>
      </c>
      <c r="I1000" t="s">
        <v>21</v>
      </c>
      <c r="J1000">
        <v>1</v>
      </c>
      <c r="K1000">
        <v>0.49937970889700001</v>
      </c>
      <c r="L1000" t="s">
        <v>123</v>
      </c>
      <c r="M1000">
        <v>59.923873916776003</v>
      </c>
      <c r="N1000" t="s">
        <v>124</v>
      </c>
      <c r="O1000">
        <v>1</v>
      </c>
      <c r="P1000" t="s">
        <v>125</v>
      </c>
      <c r="Q1000" t="str">
        <f>+PROPER(IF(MID(Tabla1[[#This Row],[expName]],3,100)="Alegria","Alegría",MID(Tabla1[[#This Row],[expName]],3,100)))</f>
        <v>Sexo</v>
      </c>
      <c r="R1000" s="3" t="str">
        <f>+IF(Tabla1[[#This Row],[correct_ans]]="None","Frecuente","Infrecuente")</f>
        <v>Infrecuente</v>
      </c>
      <c r="S1000" s="3">
        <f>+Tabla1[[#This Row],[Respuesta.corr]]*100</f>
        <v>100</v>
      </c>
      <c r="T1000" s="3">
        <f>+IF(OR(Tabla1[[#This Row],[frecuente/infrecuente]]="Frecuente",Tabla1[[#This Row],[Respuesta.rt]]=""),"",Tabla1[[#This Row],[Respuesta.rt]])</f>
        <v>0.49937970889700001</v>
      </c>
      <c r="U1000" s="3">
        <f>1-Tabla1[[#This Row],[Respuesta.corr]]</f>
        <v>0</v>
      </c>
      <c r="V1000" s="3" t="s">
        <v>144</v>
      </c>
      <c r="W1000" s="3" t="s">
        <v>146</v>
      </c>
      <c r="X1000" s="3" t="str">
        <f>+LEFT(Tabla1[[#This Row],[participant]],LEN(Tabla1[[#This Row],[participant]])-1)</f>
        <v>LMR11M</v>
      </c>
    </row>
    <row r="1001" spans="1:24" x14ac:dyDescent="0.55000000000000004">
      <c r="A1001" t="s">
        <v>126</v>
      </c>
      <c r="B1001" t="s">
        <v>94</v>
      </c>
      <c r="C1001" t="s">
        <v>15</v>
      </c>
      <c r="D1001">
        <v>0.8</v>
      </c>
      <c r="E1001">
        <v>0</v>
      </c>
      <c r="F1001">
        <v>199</v>
      </c>
      <c r="G1001">
        <v>199</v>
      </c>
      <c r="H1001">
        <v>199</v>
      </c>
      <c r="I1001" t="s">
        <v>15</v>
      </c>
      <c r="J1001">
        <v>1</v>
      </c>
      <c r="L1001" t="s">
        <v>123</v>
      </c>
      <c r="M1001">
        <v>59.923873916776003</v>
      </c>
      <c r="N1001" t="s">
        <v>124</v>
      </c>
      <c r="O1001">
        <v>1</v>
      </c>
      <c r="P1001" t="s">
        <v>125</v>
      </c>
      <c r="Q1001" t="str">
        <f>+PROPER(IF(MID(Tabla1[[#This Row],[expName]],3,100)="Alegria","Alegría",MID(Tabla1[[#This Row],[expName]],3,100)))</f>
        <v>Sexo</v>
      </c>
      <c r="R1001" s="3" t="str">
        <f>+IF(Tabla1[[#This Row],[correct_ans]]="None","Frecuente","Infrecuente")</f>
        <v>Frecuente</v>
      </c>
      <c r="S1001" s="3">
        <f>+Tabla1[[#This Row],[Respuesta.corr]]*100</f>
        <v>100</v>
      </c>
      <c r="T1001" s="3" t="str">
        <f>+IF(OR(Tabla1[[#This Row],[frecuente/infrecuente]]="Frecuente",Tabla1[[#This Row],[Respuesta.rt]]=""),"",Tabla1[[#This Row],[Respuesta.rt]])</f>
        <v/>
      </c>
      <c r="U1001" s="3">
        <f>1-Tabla1[[#This Row],[Respuesta.corr]]</f>
        <v>0</v>
      </c>
      <c r="V1001" s="3" t="s">
        <v>144</v>
      </c>
      <c r="W1001" s="3" t="s">
        <v>146</v>
      </c>
      <c r="X1001" s="3" t="str">
        <f>+LEFT(Tabla1[[#This Row],[participant]],LEN(Tabla1[[#This Row],[participant]])-1)</f>
        <v>LMR11M</v>
      </c>
    </row>
    <row r="1002" spans="1:24" x14ac:dyDescent="0.55000000000000004">
      <c r="A1002" t="s">
        <v>13</v>
      </c>
      <c r="B1002" t="s">
        <v>14</v>
      </c>
      <c r="C1002" t="s">
        <v>15</v>
      </c>
      <c r="D1002">
        <v>1.3</v>
      </c>
      <c r="E1002">
        <v>0</v>
      </c>
      <c r="F1002">
        <v>0</v>
      </c>
      <c r="G1002">
        <v>0</v>
      </c>
      <c r="H1002">
        <v>0</v>
      </c>
      <c r="I1002" t="s">
        <v>15</v>
      </c>
      <c r="J1002">
        <v>1</v>
      </c>
      <c r="L1002" t="s">
        <v>16</v>
      </c>
      <c r="M1002">
        <v>59.897373193039002</v>
      </c>
      <c r="N1002" t="s">
        <v>17</v>
      </c>
      <c r="O1002">
        <v>1</v>
      </c>
      <c r="P1002" t="s">
        <v>18</v>
      </c>
      <c r="Q1002" s="3" t="str">
        <f>+PROPER(IF(MID(Tabla1[[#This Row],[expName]],3,100)="Alegria","Alegría",MID(Tabla1[[#This Row],[expName]],3,100)))</f>
        <v>Tristeza</v>
      </c>
      <c r="R1002" s="3" t="str">
        <f>+IF(Tabla1[[#This Row],[correct_ans]]="None","Frecuente","Infrecuente")</f>
        <v>Frecuente</v>
      </c>
      <c r="S1002" s="3">
        <f>+Tabla1[[#This Row],[Respuesta.corr]]*100</f>
        <v>100</v>
      </c>
      <c r="T1002" s="3" t="str">
        <f>+IF(OR(Tabla1[[#This Row],[frecuente/infrecuente]]="Frecuente",Tabla1[[#This Row],[Respuesta.rt]]=""),"",Tabla1[[#This Row],[Respuesta.rt]])</f>
        <v/>
      </c>
      <c r="U1002" s="3">
        <f>1-Tabla1[[#This Row],[Respuesta.corr]]</f>
        <v>0</v>
      </c>
      <c r="V1002" s="3" t="s">
        <v>144</v>
      </c>
      <c r="W1002" s="3" t="s">
        <v>172</v>
      </c>
      <c r="X1002" s="3" t="str">
        <f>+LEFT(Tabla1[[#This Row],[participant]],LEN(Tabla1[[#This Row],[participant]])-1)</f>
        <v>LMR11M</v>
      </c>
    </row>
    <row r="1003" spans="1:24" x14ac:dyDescent="0.55000000000000004">
      <c r="A1003" t="s">
        <v>19</v>
      </c>
      <c r="B1003" t="s">
        <v>20</v>
      </c>
      <c r="C1003" t="s">
        <v>21</v>
      </c>
      <c r="D1003">
        <v>1.3</v>
      </c>
      <c r="E1003">
        <v>0</v>
      </c>
      <c r="F1003">
        <v>1</v>
      </c>
      <c r="G1003">
        <v>1</v>
      </c>
      <c r="H1003">
        <v>1</v>
      </c>
      <c r="I1003" t="s">
        <v>21</v>
      </c>
      <c r="J1003">
        <v>1</v>
      </c>
      <c r="K1003">
        <v>0.63980955863400002</v>
      </c>
      <c r="L1003" t="s">
        <v>16</v>
      </c>
      <c r="M1003">
        <v>59.897373193039002</v>
      </c>
      <c r="N1003" t="s">
        <v>17</v>
      </c>
      <c r="O1003">
        <v>1</v>
      </c>
      <c r="P1003" t="s">
        <v>18</v>
      </c>
      <c r="Q1003" s="3" t="str">
        <f>+PROPER(IF(MID(Tabla1[[#This Row],[expName]],3,100)="Alegria","Alegría",MID(Tabla1[[#This Row],[expName]],3,100)))</f>
        <v>Tristeza</v>
      </c>
      <c r="R1003" s="3" t="str">
        <f>+IF(Tabla1[[#This Row],[correct_ans]]="None","Frecuente","Infrecuente")</f>
        <v>Infrecuente</v>
      </c>
      <c r="S1003" s="3">
        <f>+Tabla1[[#This Row],[Respuesta.corr]]*100</f>
        <v>100</v>
      </c>
      <c r="T1003" s="3">
        <f>+IF(OR(Tabla1[[#This Row],[frecuente/infrecuente]]="Frecuente",Tabla1[[#This Row],[Respuesta.rt]]=""),"",Tabla1[[#This Row],[Respuesta.rt]])</f>
        <v>0.63980955863400002</v>
      </c>
      <c r="U1003" s="3">
        <f>1-Tabla1[[#This Row],[Respuesta.corr]]</f>
        <v>0</v>
      </c>
      <c r="V1003" s="3" t="s">
        <v>144</v>
      </c>
      <c r="W1003" s="3" t="s">
        <v>172</v>
      </c>
      <c r="X1003" s="3" t="str">
        <f>+LEFT(Tabla1[[#This Row],[participant]],LEN(Tabla1[[#This Row],[participant]])-1)</f>
        <v>LMR11M</v>
      </c>
    </row>
    <row r="1004" spans="1:24" x14ac:dyDescent="0.55000000000000004">
      <c r="A1004" t="s">
        <v>13</v>
      </c>
      <c r="B1004" t="s">
        <v>22</v>
      </c>
      <c r="C1004" t="s">
        <v>15</v>
      </c>
      <c r="D1004">
        <v>1.3</v>
      </c>
      <c r="E1004">
        <v>0</v>
      </c>
      <c r="F1004">
        <v>2</v>
      </c>
      <c r="G1004">
        <v>2</v>
      </c>
      <c r="H1004">
        <v>2</v>
      </c>
      <c r="I1004" t="s">
        <v>15</v>
      </c>
      <c r="J1004">
        <v>1</v>
      </c>
      <c r="L1004" t="s">
        <v>16</v>
      </c>
      <c r="M1004">
        <v>59.897373193039002</v>
      </c>
      <c r="N1004" t="s">
        <v>17</v>
      </c>
      <c r="O1004">
        <v>1</v>
      </c>
      <c r="P1004" t="s">
        <v>18</v>
      </c>
      <c r="Q1004" s="3" t="str">
        <f>+PROPER(IF(MID(Tabla1[[#This Row],[expName]],3,100)="Alegria","Alegría",MID(Tabla1[[#This Row],[expName]],3,100)))</f>
        <v>Tristeza</v>
      </c>
      <c r="R1004" s="3" t="str">
        <f>+IF(Tabla1[[#This Row],[correct_ans]]="None","Frecuente","Infrecuente")</f>
        <v>Frecuente</v>
      </c>
      <c r="S1004" s="3">
        <f>+Tabla1[[#This Row],[Respuesta.corr]]*100</f>
        <v>100</v>
      </c>
      <c r="T1004" s="3" t="str">
        <f>+IF(OR(Tabla1[[#This Row],[frecuente/infrecuente]]="Frecuente",Tabla1[[#This Row],[Respuesta.rt]]=""),"",Tabla1[[#This Row],[Respuesta.rt]])</f>
        <v/>
      </c>
      <c r="U1004" s="3">
        <f>1-Tabla1[[#This Row],[Respuesta.corr]]</f>
        <v>0</v>
      </c>
      <c r="V1004" s="3" t="s">
        <v>144</v>
      </c>
      <c r="W1004" s="3" t="s">
        <v>172</v>
      </c>
      <c r="X1004" s="3" t="str">
        <f>+LEFT(Tabla1[[#This Row],[participant]],LEN(Tabla1[[#This Row],[participant]])-1)</f>
        <v>LMR11M</v>
      </c>
    </row>
    <row r="1005" spans="1:24" x14ac:dyDescent="0.55000000000000004">
      <c r="A1005" t="s">
        <v>13</v>
      </c>
      <c r="B1005" t="s">
        <v>22</v>
      </c>
      <c r="C1005" t="s">
        <v>15</v>
      </c>
      <c r="D1005">
        <v>0.8</v>
      </c>
      <c r="E1005">
        <v>0</v>
      </c>
      <c r="F1005">
        <v>3</v>
      </c>
      <c r="G1005">
        <v>3</v>
      </c>
      <c r="H1005">
        <v>3</v>
      </c>
      <c r="I1005" t="s">
        <v>15</v>
      </c>
      <c r="J1005">
        <v>1</v>
      </c>
      <c r="L1005" t="s">
        <v>16</v>
      </c>
      <c r="M1005">
        <v>59.897373193039002</v>
      </c>
      <c r="N1005" t="s">
        <v>17</v>
      </c>
      <c r="O1005">
        <v>1</v>
      </c>
      <c r="P1005" t="s">
        <v>18</v>
      </c>
      <c r="Q1005" s="3" t="str">
        <f>+PROPER(IF(MID(Tabla1[[#This Row],[expName]],3,100)="Alegria","Alegría",MID(Tabla1[[#This Row],[expName]],3,100)))</f>
        <v>Tristeza</v>
      </c>
      <c r="R1005" s="3" t="str">
        <f>+IF(Tabla1[[#This Row],[correct_ans]]="None","Frecuente","Infrecuente")</f>
        <v>Frecuente</v>
      </c>
      <c r="S1005" s="3">
        <f>+Tabla1[[#This Row],[Respuesta.corr]]*100</f>
        <v>100</v>
      </c>
      <c r="T1005" s="3" t="str">
        <f>+IF(OR(Tabla1[[#This Row],[frecuente/infrecuente]]="Frecuente",Tabla1[[#This Row],[Respuesta.rt]]=""),"",Tabla1[[#This Row],[Respuesta.rt]])</f>
        <v/>
      </c>
      <c r="U1005" s="3">
        <f>1-Tabla1[[#This Row],[Respuesta.corr]]</f>
        <v>0</v>
      </c>
      <c r="V1005" s="3" t="s">
        <v>144</v>
      </c>
      <c r="W1005" s="3" t="s">
        <v>172</v>
      </c>
      <c r="X1005" s="3" t="str">
        <f>+LEFT(Tabla1[[#This Row],[participant]],LEN(Tabla1[[#This Row],[participant]])-1)</f>
        <v>LMR11M</v>
      </c>
    </row>
    <row r="1006" spans="1:24" x14ac:dyDescent="0.55000000000000004">
      <c r="A1006" t="s">
        <v>13</v>
      </c>
      <c r="B1006" t="s">
        <v>23</v>
      </c>
      <c r="C1006" t="s">
        <v>15</v>
      </c>
      <c r="D1006">
        <v>1.3</v>
      </c>
      <c r="E1006">
        <v>0</v>
      </c>
      <c r="F1006">
        <v>4</v>
      </c>
      <c r="G1006">
        <v>4</v>
      </c>
      <c r="H1006">
        <v>4</v>
      </c>
      <c r="I1006" t="s">
        <v>15</v>
      </c>
      <c r="J1006">
        <v>1</v>
      </c>
      <c r="L1006" t="s">
        <v>16</v>
      </c>
      <c r="M1006">
        <v>59.897373193039002</v>
      </c>
      <c r="N1006" t="s">
        <v>17</v>
      </c>
      <c r="O1006">
        <v>1</v>
      </c>
      <c r="P1006" t="s">
        <v>18</v>
      </c>
      <c r="Q1006" s="3" t="str">
        <f>+PROPER(IF(MID(Tabla1[[#This Row],[expName]],3,100)="Alegria","Alegría",MID(Tabla1[[#This Row],[expName]],3,100)))</f>
        <v>Tristeza</v>
      </c>
      <c r="R1006" s="3" t="str">
        <f>+IF(Tabla1[[#This Row],[correct_ans]]="None","Frecuente","Infrecuente")</f>
        <v>Frecuente</v>
      </c>
      <c r="S1006" s="3">
        <f>+Tabla1[[#This Row],[Respuesta.corr]]*100</f>
        <v>100</v>
      </c>
      <c r="T1006" s="3" t="str">
        <f>+IF(OR(Tabla1[[#This Row],[frecuente/infrecuente]]="Frecuente",Tabla1[[#This Row],[Respuesta.rt]]=""),"",Tabla1[[#This Row],[Respuesta.rt]])</f>
        <v/>
      </c>
      <c r="U1006" s="3">
        <f>1-Tabla1[[#This Row],[Respuesta.corr]]</f>
        <v>0</v>
      </c>
      <c r="V1006" s="3" t="s">
        <v>144</v>
      </c>
      <c r="W1006" s="3" t="s">
        <v>172</v>
      </c>
      <c r="X1006" s="3" t="str">
        <f>+LEFT(Tabla1[[#This Row],[participant]],LEN(Tabla1[[#This Row],[participant]])-1)</f>
        <v>LMR11M</v>
      </c>
    </row>
    <row r="1007" spans="1:24" x14ac:dyDescent="0.55000000000000004">
      <c r="A1007" t="s">
        <v>19</v>
      </c>
      <c r="B1007" t="s">
        <v>24</v>
      </c>
      <c r="C1007" t="s">
        <v>21</v>
      </c>
      <c r="D1007">
        <v>0.8</v>
      </c>
      <c r="E1007">
        <v>0</v>
      </c>
      <c r="F1007">
        <v>5</v>
      </c>
      <c r="G1007">
        <v>5</v>
      </c>
      <c r="H1007">
        <v>5</v>
      </c>
      <c r="I1007" t="s">
        <v>21</v>
      </c>
      <c r="J1007">
        <v>1</v>
      </c>
      <c r="K1007">
        <v>0.686348790303</v>
      </c>
      <c r="L1007" t="s">
        <v>16</v>
      </c>
      <c r="M1007">
        <v>59.897373193039002</v>
      </c>
      <c r="N1007" t="s">
        <v>17</v>
      </c>
      <c r="O1007">
        <v>1</v>
      </c>
      <c r="P1007" t="s">
        <v>18</v>
      </c>
      <c r="Q1007" s="3" t="str">
        <f>+PROPER(IF(MID(Tabla1[[#This Row],[expName]],3,100)="Alegria","Alegría",MID(Tabla1[[#This Row],[expName]],3,100)))</f>
        <v>Tristeza</v>
      </c>
      <c r="R1007" s="3" t="str">
        <f>+IF(Tabla1[[#This Row],[correct_ans]]="None","Frecuente","Infrecuente")</f>
        <v>Infrecuente</v>
      </c>
      <c r="S1007" s="3">
        <f>+Tabla1[[#This Row],[Respuesta.corr]]*100</f>
        <v>100</v>
      </c>
      <c r="T1007" s="3">
        <f>+IF(OR(Tabla1[[#This Row],[frecuente/infrecuente]]="Frecuente",Tabla1[[#This Row],[Respuesta.rt]]=""),"",Tabla1[[#This Row],[Respuesta.rt]])</f>
        <v>0.686348790303</v>
      </c>
      <c r="U1007" s="3">
        <f>1-Tabla1[[#This Row],[Respuesta.corr]]</f>
        <v>0</v>
      </c>
      <c r="V1007" s="3" t="s">
        <v>144</v>
      </c>
      <c r="W1007" s="3" t="s">
        <v>172</v>
      </c>
      <c r="X1007" s="3" t="str">
        <f>+LEFT(Tabla1[[#This Row],[participant]],LEN(Tabla1[[#This Row],[participant]])-1)</f>
        <v>LMR11M</v>
      </c>
    </row>
    <row r="1008" spans="1:24" x14ac:dyDescent="0.55000000000000004">
      <c r="A1008" t="s">
        <v>13</v>
      </c>
      <c r="B1008" t="s">
        <v>25</v>
      </c>
      <c r="C1008" t="s">
        <v>15</v>
      </c>
      <c r="D1008">
        <v>1.3</v>
      </c>
      <c r="E1008">
        <v>0</v>
      </c>
      <c r="F1008">
        <v>6</v>
      </c>
      <c r="G1008">
        <v>6</v>
      </c>
      <c r="H1008">
        <v>6</v>
      </c>
      <c r="I1008" t="s">
        <v>15</v>
      </c>
      <c r="J1008">
        <v>1</v>
      </c>
      <c r="L1008" t="s">
        <v>16</v>
      </c>
      <c r="M1008">
        <v>59.897373193039002</v>
      </c>
      <c r="N1008" t="s">
        <v>17</v>
      </c>
      <c r="O1008">
        <v>1</v>
      </c>
      <c r="P1008" t="s">
        <v>18</v>
      </c>
      <c r="Q1008" s="3" t="str">
        <f>+PROPER(IF(MID(Tabla1[[#This Row],[expName]],3,100)="Alegria","Alegría",MID(Tabla1[[#This Row],[expName]],3,100)))</f>
        <v>Tristeza</v>
      </c>
      <c r="R1008" s="3" t="str">
        <f>+IF(Tabla1[[#This Row],[correct_ans]]="None","Frecuente","Infrecuente")</f>
        <v>Frecuente</v>
      </c>
      <c r="S1008" s="3">
        <f>+Tabla1[[#This Row],[Respuesta.corr]]*100</f>
        <v>100</v>
      </c>
      <c r="T1008" s="3" t="str">
        <f>+IF(OR(Tabla1[[#This Row],[frecuente/infrecuente]]="Frecuente",Tabla1[[#This Row],[Respuesta.rt]]=""),"",Tabla1[[#This Row],[Respuesta.rt]])</f>
        <v/>
      </c>
      <c r="U1008" s="3">
        <f>1-Tabla1[[#This Row],[Respuesta.corr]]</f>
        <v>0</v>
      </c>
      <c r="V1008" s="3" t="s">
        <v>144</v>
      </c>
      <c r="W1008" s="3" t="s">
        <v>172</v>
      </c>
      <c r="X1008" s="3" t="str">
        <f>+LEFT(Tabla1[[#This Row],[participant]],LEN(Tabla1[[#This Row],[participant]])-1)</f>
        <v>LMR11M</v>
      </c>
    </row>
    <row r="1009" spans="1:24" x14ac:dyDescent="0.55000000000000004">
      <c r="A1009" t="s">
        <v>19</v>
      </c>
      <c r="B1009" t="s">
        <v>26</v>
      </c>
      <c r="C1009" t="s">
        <v>21</v>
      </c>
      <c r="D1009">
        <v>0.8</v>
      </c>
      <c r="E1009">
        <v>0</v>
      </c>
      <c r="F1009">
        <v>7</v>
      </c>
      <c r="G1009">
        <v>7</v>
      </c>
      <c r="H1009">
        <v>7</v>
      </c>
      <c r="I1009" t="s">
        <v>21</v>
      </c>
      <c r="J1009">
        <v>1</v>
      </c>
      <c r="K1009">
        <v>1.0245156614099999</v>
      </c>
      <c r="L1009" t="s">
        <v>16</v>
      </c>
      <c r="M1009">
        <v>59.897373193039002</v>
      </c>
      <c r="N1009" t="s">
        <v>17</v>
      </c>
      <c r="O1009">
        <v>1</v>
      </c>
      <c r="P1009" t="s">
        <v>18</v>
      </c>
      <c r="Q1009" s="3" t="str">
        <f>+PROPER(IF(MID(Tabla1[[#This Row],[expName]],3,100)="Alegria","Alegría",MID(Tabla1[[#This Row],[expName]],3,100)))</f>
        <v>Tristeza</v>
      </c>
      <c r="R1009" s="3" t="str">
        <f>+IF(Tabla1[[#This Row],[correct_ans]]="None","Frecuente","Infrecuente")</f>
        <v>Infrecuente</v>
      </c>
      <c r="S1009" s="3">
        <f>+Tabla1[[#This Row],[Respuesta.corr]]*100</f>
        <v>100</v>
      </c>
      <c r="T1009" s="3">
        <f>+IF(OR(Tabla1[[#This Row],[frecuente/infrecuente]]="Frecuente",Tabla1[[#This Row],[Respuesta.rt]]=""),"",Tabla1[[#This Row],[Respuesta.rt]])</f>
        <v>1.0245156614099999</v>
      </c>
      <c r="U1009" s="3">
        <f>1-Tabla1[[#This Row],[Respuesta.corr]]</f>
        <v>0</v>
      </c>
      <c r="V1009" s="3" t="s">
        <v>144</v>
      </c>
      <c r="W1009" s="3" t="s">
        <v>172</v>
      </c>
      <c r="X1009" s="3" t="str">
        <f>+LEFT(Tabla1[[#This Row],[participant]],LEN(Tabla1[[#This Row],[participant]])-1)</f>
        <v>LMR11M</v>
      </c>
    </row>
    <row r="1010" spans="1:24" x14ac:dyDescent="0.55000000000000004">
      <c r="A1010" t="s">
        <v>13</v>
      </c>
      <c r="B1010" t="s">
        <v>25</v>
      </c>
      <c r="C1010" t="s">
        <v>15</v>
      </c>
      <c r="D1010">
        <v>1.3</v>
      </c>
      <c r="E1010">
        <v>0</v>
      </c>
      <c r="F1010">
        <v>8</v>
      </c>
      <c r="G1010">
        <v>8</v>
      </c>
      <c r="H1010">
        <v>8</v>
      </c>
      <c r="I1010" t="s">
        <v>15</v>
      </c>
      <c r="J1010">
        <v>1</v>
      </c>
      <c r="L1010" t="s">
        <v>16</v>
      </c>
      <c r="M1010">
        <v>59.897373193039002</v>
      </c>
      <c r="N1010" t="s">
        <v>17</v>
      </c>
      <c r="O1010">
        <v>1</v>
      </c>
      <c r="P1010" t="s">
        <v>18</v>
      </c>
      <c r="Q1010" s="3" t="str">
        <f>+PROPER(IF(MID(Tabla1[[#This Row],[expName]],3,100)="Alegria","Alegría",MID(Tabla1[[#This Row],[expName]],3,100)))</f>
        <v>Tristeza</v>
      </c>
      <c r="R1010" s="3" t="str">
        <f>+IF(Tabla1[[#This Row],[correct_ans]]="None","Frecuente","Infrecuente")</f>
        <v>Frecuente</v>
      </c>
      <c r="S1010" s="3">
        <f>+Tabla1[[#This Row],[Respuesta.corr]]*100</f>
        <v>100</v>
      </c>
      <c r="T1010" s="3" t="str">
        <f>+IF(OR(Tabla1[[#This Row],[frecuente/infrecuente]]="Frecuente",Tabla1[[#This Row],[Respuesta.rt]]=""),"",Tabla1[[#This Row],[Respuesta.rt]])</f>
        <v/>
      </c>
      <c r="U1010" s="3">
        <f>1-Tabla1[[#This Row],[Respuesta.corr]]</f>
        <v>0</v>
      </c>
      <c r="V1010" s="3" t="s">
        <v>144</v>
      </c>
      <c r="W1010" s="3" t="s">
        <v>172</v>
      </c>
      <c r="X1010" s="3" t="str">
        <f>+LEFT(Tabla1[[#This Row],[participant]],LEN(Tabla1[[#This Row],[participant]])-1)</f>
        <v>LMR11M</v>
      </c>
    </row>
    <row r="1011" spans="1:24" x14ac:dyDescent="0.55000000000000004">
      <c r="A1011" t="s">
        <v>19</v>
      </c>
      <c r="B1011" t="s">
        <v>27</v>
      </c>
      <c r="C1011" t="s">
        <v>21</v>
      </c>
      <c r="D1011">
        <v>1.3</v>
      </c>
      <c r="E1011">
        <v>0</v>
      </c>
      <c r="F1011">
        <v>9</v>
      </c>
      <c r="G1011">
        <v>9</v>
      </c>
      <c r="H1011">
        <v>9</v>
      </c>
      <c r="I1011" t="s">
        <v>21</v>
      </c>
      <c r="J1011">
        <v>1</v>
      </c>
      <c r="K1011">
        <v>0.90319548547299999</v>
      </c>
      <c r="L1011" t="s">
        <v>16</v>
      </c>
      <c r="M1011">
        <v>59.897373193039002</v>
      </c>
      <c r="N1011" t="s">
        <v>17</v>
      </c>
      <c r="O1011">
        <v>1</v>
      </c>
      <c r="P1011" t="s">
        <v>18</v>
      </c>
      <c r="Q1011" s="3" t="str">
        <f>+PROPER(IF(MID(Tabla1[[#This Row],[expName]],3,100)="Alegria","Alegría",MID(Tabla1[[#This Row],[expName]],3,100)))</f>
        <v>Tristeza</v>
      </c>
      <c r="R1011" s="3" t="str">
        <f>+IF(Tabla1[[#This Row],[correct_ans]]="None","Frecuente","Infrecuente")</f>
        <v>Infrecuente</v>
      </c>
      <c r="S1011" s="3">
        <f>+Tabla1[[#This Row],[Respuesta.corr]]*100</f>
        <v>100</v>
      </c>
      <c r="T1011" s="3">
        <f>+IF(OR(Tabla1[[#This Row],[frecuente/infrecuente]]="Frecuente",Tabla1[[#This Row],[Respuesta.rt]]=""),"",Tabla1[[#This Row],[Respuesta.rt]])</f>
        <v>0.90319548547299999</v>
      </c>
      <c r="U1011" s="3">
        <f>1-Tabla1[[#This Row],[Respuesta.corr]]</f>
        <v>0</v>
      </c>
      <c r="V1011" s="3" t="s">
        <v>144</v>
      </c>
      <c r="W1011" s="3" t="s">
        <v>172</v>
      </c>
      <c r="X1011" s="3" t="str">
        <f>+LEFT(Tabla1[[#This Row],[participant]],LEN(Tabla1[[#This Row],[participant]])-1)</f>
        <v>LMR11M</v>
      </c>
    </row>
    <row r="1012" spans="1:24" x14ac:dyDescent="0.55000000000000004">
      <c r="A1012" t="s">
        <v>13</v>
      </c>
      <c r="B1012" t="s">
        <v>28</v>
      </c>
      <c r="C1012" t="s">
        <v>15</v>
      </c>
      <c r="D1012">
        <v>0.8</v>
      </c>
      <c r="E1012">
        <v>0</v>
      </c>
      <c r="F1012">
        <v>10</v>
      </c>
      <c r="G1012">
        <v>10</v>
      </c>
      <c r="H1012">
        <v>10</v>
      </c>
      <c r="I1012" t="s">
        <v>15</v>
      </c>
      <c r="J1012">
        <v>1</v>
      </c>
      <c r="L1012" t="s">
        <v>16</v>
      </c>
      <c r="M1012">
        <v>59.897373193039002</v>
      </c>
      <c r="N1012" t="s">
        <v>17</v>
      </c>
      <c r="O1012">
        <v>1</v>
      </c>
      <c r="P1012" t="s">
        <v>18</v>
      </c>
      <c r="Q1012" s="3" t="str">
        <f>+PROPER(IF(MID(Tabla1[[#This Row],[expName]],3,100)="Alegria","Alegría",MID(Tabla1[[#This Row],[expName]],3,100)))</f>
        <v>Tristeza</v>
      </c>
      <c r="R1012" s="3" t="str">
        <f>+IF(Tabla1[[#This Row],[correct_ans]]="None","Frecuente","Infrecuente")</f>
        <v>Frecuente</v>
      </c>
      <c r="S1012" s="3">
        <f>+Tabla1[[#This Row],[Respuesta.corr]]*100</f>
        <v>100</v>
      </c>
      <c r="T1012" s="3" t="str">
        <f>+IF(OR(Tabla1[[#This Row],[frecuente/infrecuente]]="Frecuente",Tabla1[[#This Row],[Respuesta.rt]]=""),"",Tabla1[[#This Row],[Respuesta.rt]])</f>
        <v/>
      </c>
      <c r="U1012" s="3">
        <f>1-Tabla1[[#This Row],[Respuesta.corr]]</f>
        <v>0</v>
      </c>
      <c r="V1012" s="3" t="s">
        <v>144</v>
      </c>
      <c r="W1012" s="3" t="s">
        <v>172</v>
      </c>
      <c r="X1012" s="3" t="str">
        <f>+LEFT(Tabla1[[#This Row],[participant]],LEN(Tabla1[[#This Row],[participant]])-1)</f>
        <v>LMR11M</v>
      </c>
    </row>
    <row r="1013" spans="1:24" x14ac:dyDescent="0.55000000000000004">
      <c r="A1013" t="s">
        <v>13</v>
      </c>
      <c r="B1013" t="s">
        <v>29</v>
      </c>
      <c r="C1013" t="s">
        <v>15</v>
      </c>
      <c r="D1013">
        <v>0.8</v>
      </c>
      <c r="E1013">
        <v>0</v>
      </c>
      <c r="F1013">
        <v>11</v>
      </c>
      <c r="G1013">
        <v>11</v>
      </c>
      <c r="H1013">
        <v>11</v>
      </c>
      <c r="I1013" t="s">
        <v>15</v>
      </c>
      <c r="J1013">
        <v>1</v>
      </c>
      <c r="L1013" t="s">
        <v>16</v>
      </c>
      <c r="M1013">
        <v>59.897373193039002</v>
      </c>
      <c r="N1013" t="s">
        <v>17</v>
      </c>
      <c r="O1013">
        <v>1</v>
      </c>
      <c r="P1013" t="s">
        <v>18</v>
      </c>
      <c r="Q1013" s="3" t="str">
        <f>+PROPER(IF(MID(Tabla1[[#This Row],[expName]],3,100)="Alegria","Alegría",MID(Tabla1[[#This Row],[expName]],3,100)))</f>
        <v>Tristeza</v>
      </c>
      <c r="R1013" s="3" t="str">
        <f>+IF(Tabla1[[#This Row],[correct_ans]]="None","Frecuente","Infrecuente")</f>
        <v>Frecuente</v>
      </c>
      <c r="S1013" s="3">
        <f>+Tabla1[[#This Row],[Respuesta.corr]]*100</f>
        <v>100</v>
      </c>
      <c r="T1013" s="3" t="str">
        <f>+IF(OR(Tabla1[[#This Row],[frecuente/infrecuente]]="Frecuente",Tabla1[[#This Row],[Respuesta.rt]]=""),"",Tabla1[[#This Row],[Respuesta.rt]])</f>
        <v/>
      </c>
      <c r="U1013" s="3">
        <f>1-Tabla1[[#This Row],[Respuesta.corr]]</f>
        <v>0</v>
      </c>
      <c r="V1013" s="3" t="s">
        <v>144</v>
      </c>
      <c r="W1013" s="3" t="s">
        <v>172</v>
      </c>
      <c r="X1013" s="3" t="str">
        <f>+LEFT(Tabla1[[#This Row],[participant]],LEN(Tabla1[[#This Row],[participant]])-1)</f>
        <v>LMR11M</v>
      </c>
    </row>
    <row r="1014" spans="1:24" x14ac:dyDescent="0.55000000000000004">
      <c r="A1014" t="s">
        <v>13</v>
      </c>
      <c r="B1014" t="s">
        <v>30</v>
      </c>
      <c r="C1014" t="s">
        <v>15</v>
      </c>
      <c r="D1014">
        <v>1.3</v>
      </c>
      <c r="E1014">
        <v>0</v>
      </c>
      <c r="F1014">
        <v>12</v>
      </c>
      <c r="G1014">
        <v>12</v>
      </c>
      <c r="H1014">
        <v>12</v>
      </c>
      <c r="I1014" t="s">
        <v>15</v>
      </c>
      <c r="J1014">
        <v>1</v>
      </c>
      <c r="L1014" t="s">
        <v>16</v>
      </c>
      <c r="M1014">
        <v>59.897373193039002</v>
      </c>
      <c r="N1014" t="s">
        <v>17</v>
      </c>
      <c r="O1014">
        <v>1</v>
      </c>
      <c r="P1014" t="s">
        <v>18</v>
      </c>
      <c r="Q1014" s="3" t="str">
        <f>+PROPER(IF(MID(Tabla1[[#This Row],[expName]],3,100)="Alegria","Alegría",MID(Tabla1[[#This Row],[expName]],3,100)))</f>
        <v>Tristeza</v>
      </c>
      <c r="R1014" s="3" t="str">
        <f>+IF(Tabla1[[#This Row],[correct_ans]]="None","Frecuente","Infrecuente")</f>
        <v>Frecuente</v>
      </c>
      <c r="S1014" s="3">
        <f>+Tabla1[[#This Row],[Respuesta.corr]]*100</f>
        <v>100</v>
      </c>
      <c r="T1014" s="3" t="str">
        <f>+IF(OR(Tabla1[[#This Row],[frecuente/infrecuente]]="Frecuente",Tabla1[[#This Row],[Respuesta.rt]]=""),"",Tabla1[[#This Row],[Respuesta.rt]])</f>
        <v/>
      </c>
      <c r="U1014" s="3">
        <f>1-Tabla1[[#This Row],[Respuesta.corr]]</f>
        <v>0</v>
      </c>
      <c r="V1014" s="3" t="s">
        <v>144</v>
      </c>
      <c r="W1014" s="3" t="s">
        <v>172</v>
      </c>
      <c r="X1014" s="3" t="str">
        <f>+LEFT(Tabla1[[#This Row],[participant]],LEN(Tabla1[[#This Row],[participant]])-1)</f>
        <v>LMR11M</v>
      </c>
    </row>
    <row r="1015" spans="1:24" x14ac:dyDescent="0.55000000000000004">
      <c r="A1015" t="s">
        <v>13</v>
      </c>
      <c r="B1015" t="s">
        <v>31</v>
      </c>
      <c r="C1015" t="s">
        <v>15</v>
      </c>
      <c r="D1015">
        <v>1.3</v>
      </c>
      <c r="E1015">
        <v>0</v>
      </c>
      <c r="F1015">
        <v>13</v>
      </c>
      <c r="G1015">
        <v>13</v>
      </c>
      <c r="H1015">
        <v>13</v>
      </c>
      <c r="I1015" t="s">
        <v>15</v>
      </c>
      <c r="J1015">
        <v>1</v>
      </c>
      <c r="L1015" t="s">
        <v>16</v>
      </c>
      <c r="M1015">
        <v>59.897373193039002</v>
      </c>
      <c r="N1015" t="s">
        <v>17</v>
      </c>
      <c r="O1015">
        <v>1</v>
      </c>
      <c r="P1015" t="s">
        <v>18</v>
      </c>
      <c r="Q1015" s="3" t="str">
        <f>+PROPER(IF(MID(Tabla1[[#This Row],[expName]],3,100)="Alegria","Alegría",MID(Tabla1[[#This Row],[expName]],3,100)))</f>
        <v>Tristeza</v>
      </c>
      <c r="R1015" s="3" t="str">
        <f>+IF(Tabla1[[#This Row],[correct_ans]]="None","Frecuente","Infrecuente")</f>
        <v>Frecuente</v>
      </c>
      <c r="S1015" s="3">
        <f>+Tabla1[[#This Row],[Respuesta.corr]]*100</f>
        <v>100</v>
      </c>
      <c r="T1015" s="3" t="str">
        <f>+IF(OR(Tabla1[[#This Row],[frecuente/infrecuente]]="Frecuente",Tabla1[[#This Row],[Respuesta.rt]]=""),"",Tabla1[[#This Row],[Respuesta.rt]])</f>
        <v/>
      </c>
      <c r="U1015" s="3">
        <f>1-Tabla1[[#This Row],[Respuesta.corr]]</f>
        <v>0</v>
      </c>
      <c r="V1015" s="3" t="s">
        <v>144</v>
      </c>
      <c r="W1015" s="3" t="s">
        <v>172</v>
      </c>
      <c r="X1015" s="3" t="str">
        <f>+LEFT(Tabla1[[#This Row],[participant]],LEN(Tabla1[[#This Row],[participant]])-1)</f>
        <v>LMR11M</v>
      </c>
    </row>
    <row r="1016" spans="1:24" x14ac:dyDescent="0.55000000000000004">
      <c r="A1016" t="s">
        <v>19</v>
      </c>
      <c r="B1016" t="s">
        <v>32</v>
      </c>
      <c r="C1016" t="s">
        <v>21</v>
      </c>
      <c r="D1016">
        <v>0.8</v>
      </c>
      <c r="E1016">
        <v>0</v>
      </c>
      <c r="F1016">
        <v>14</v>
      </c>
      <c r="G1016">
        <v>14</v>
      </c>
      <c r="H1016">
        <v>14</v>
      </c>
      <c r="I1016" t="s">
        <v>21</v>
      </c>
      <c r="J1016">
        <v>1</v>
      </c>
      <c r="K1016">
        <v>0.48898788401900001</v>
      </c>
      <c r="L1016" t="s">
        <v>16</v>
      </c>
      <c r="M1016">
        <v>59.897373193039002</v>
      </c>
      <c r="N1016" t="s">
        <v>17</v>
      </c>
      <c r="O1016">
        <v>1</v>
      </c>
      <c r="P1016" t="s">
        <v>18</v>
      </c>
      <c r="Q1016" s="3" t="str">
        <f>+PROPER(IF(MID(Tabla1[[#This Row],[expName]],3,100)="Alegria","Alegría",MID(Tabla1[[#This Row],[expName]],3,100)))</f>
        <v>Tristeza</v>
      </c>
      <c r="R1016" s="3" t="str">
        <f>+IF(Tabla1[[#This Row],[correct_ans]]="None","Frecuente","Infrecuente")</f>
        <v>Infrecuente</v>
      </c>
      <c r="S1016" s="3">
        <f>+Tabla1[[#This Row],[Respuesta.corr]]*100</f>
        <v>100</v>
      </c>
      <c r="T1016" s="3">
        <f>+IF(OR(Tabla1[[#This Row],[frecuente/infrecuente]]="Frecuente",Tabla1[[#This Row],[Respuesta.rt]]=""),"",Tabla1[[#This Row],[Respuesta.rt]])</f>
        <v>0.48898788401900001</v>
      </c>
      <c r="U1016" s="3">
        <f>1-Tabla1[[#This Row],[Respuesta.corr]]</f>
        <v>0</v>
      </c>
      <c r="V1016" s="3" t="s">
        <v>144</v>
      </c>
      <c r="W1016" s="3" t="s">
        <v>172</v>
      </c>
      <c r="X1016" s="3" t="str">
        <f>+LEFT(Tabla1[[#This Row],[participant]],LEN(Tabla1[[#This Row],[participant]])-1)</f>
        <v>LMR11M</v>
      </c>
    </row>
    <row r="1017" spans="1:24" x14ac:dyDescent="0.55000000000000004">
      <c r="A1017" t="s">
        <v>13</v>
      </c>
      <c r="B1017" t="s">
        <v>23</v>
      </c>
      <c r="C1017" t="s">
        <v>15</v>
      </c>
      <c r="D1017">
        <v>0.8</v>
      </c>
      <c r="E1017">
        <v>0</v>
      </c>
      <c r="F1017">
        <v>15</v>
      </c>
      <c r="G1017">
        <v>15</v>
      </c>
      <c r="H1017">
        <v>15</v>
      </c>
      <c r="I1017" t="s">
        <v>15</v>
      </c>
      <c r="J1017">
        <v>1</v>
      </c>
      <c r="L1017" t="s">
        <v>16</v>
      </c>
      <c r="M1017">
        <v>59.897373193039002</v>
      </c>
      <c r="N1017" t="s">
        <v>17</v>
      </c>
      <c r="O1017">
        <v>1</v>
      </c>
      <c r="P1017" t="s">
        <v>18</v>
      </c>
      <c r="Q1017" s="3" t="str">
        <f>+PROPER(IF(MID(Tabla1[[#This Row],[expName]],3,100)="Alegria","Alegría",MID(Tabla1[[#This Row],[expName]],3,100)))</f>
        <v>Tristeza</v>
      </c>
      <c r="R1017" s="3" t="str">
        <f>+IF(Tabla1[[#This Row],[correct_ans]]="None","Frecuente","Infrecuente")</f>
        <v>Frecuente</v>
      </c>
      <c r="S1017" s="3">
        <f>+Tabla1[[#This Row],[Respuesta.corr]]*100</f>
        <v>100</v>
      </c>
      <c r="T1017" s="3" t="str">
        <f>+IF(OR(Tabla1[[#This Row],[frecuente/infrecuente]]="Frecuente",Tabla1[[#This Row],[Respuesta.rt]]=""),"",Tabla1[[#This Row],[Respuesta.rt]])</f>
        <v/>
      </c>
      <c r="U1017" s="3">
        <f>1-Tabla1[[#This Row],[Respuesta.corr]]</f>
        <v>0</v>
      </c>
      <c r="V1017" s="3" t="s">
        <v>144</v>
      </c>
      <c r="W1017" s="3" t="s">
        <v>172</v>
      </c>
      <c r="X1017" s="3" t="str">
        <f>+LEFT(Tabla1[[#This Row],[participant]],LEN(Tabla1[[#This Row],[participant]])-1)</f>
        <v>LMR11M</v>
      </c>
    </row>
    <row r="1018" spans="1:24" x14ac:dyDescent="0.55000000000000004">
      <c r="A1018" t="s">
        <v>19</v>
      </c>
      <c r="B1018" t="s">
        <v>33</v>
      </c>
      <c r="C1018" t="s">
        <v>21</v>
      </c>
      <c r="D1018">
        <v>0.8</v>
      </c>
      <c r="E1018">
        <v>0</v>
      </c>
      <c r="F1018">
        <v>16</v>
      </c>
      <c r="G1018">
        <v>16</v>
      </c>
      <c r="H1018">
        <v>16</v>
      </c>
      <c r="I1018" t="s">
        <v>21</v>
      </c>
      <c r="J1018">
        <v>1</v>
      </c>
      <c r="K1018">
        <v>0.64751891745300005</v>
      </c>
      <c r="L1018" t="s">
        <v>16</v>
      </c>
      <c r="M1018">
        <v>59.897373193039002</v>
      </c>
      <c r="N1018" t="s">
        <v>17</v>
      </c>
      <c r="O1018">
        <v>1</v>
      </c>
      <c r="P1018" t="s">
        <v>18</v>
      </c>
      <c r="Q1018" s="3" t="str">
        <f>+PROPER(IF(MID(Tabla1[[#This Row],[expName]],3,100)="Alegria","Alegría",MID(Tabla1[[#This Row],[expName]],3,100)))</f>
        <v>Tristeza</v>
      </c>
      <c r="R1018" s="3" t="str">
        <f>+IF(Tabla1[[#This Row],[correct_ans]]="None","Frecuente","Infrecuente")</f>
        <v>Infrecuente</v>
      </c>
      <c r="S1018" s="3">
        <f>+Tabla1[[#This Row],[Respuesta.corr]]*100</f>
        <v>100</v>
      </c>
      <c r="T1018" s="3">
        <f>+IF(OR(Tabla1[[#This Row],[frecuente/infrecuente]]="Frecuente",Tabla1[[#This Row],[Respuesta.rt]]=""),"",Tabla1[[#This Row],[Respuesta.rt]])</f>
        <v>0.64751891745300005</v>
      </c>
      <c r="U1018" s="3">
        <f>1-Tabla1[[#This Row],[Respuesta.corr]]</f>
        <v>0</v>
      </c>
      <c r="V1018" s="3" t="s">
        <v>144</v>
      </c>
      <c r="W1018" s="3" t="s">
        <v>172</v>
      </c>
      <c r="X1018" s="3" t="str">
        <f>+LEFT(Tabla1[[#This Row],[participant]],LEN(Tabla1[[#This Row],[participant]])-1)</f>
        <v>LMR11M</v>
      </c>
    </row>
    <row r="1019" spans="1:24" x14ac:dyDescent="0.55000000000000004">
      <c r="A1019" t="s">
        <v>13</v>
      </c>
      <c r="B1019" t="s">
        <v>34</v>
      </c>
      <c r="C1019" t="s">
        <v>15</v>
      </c>
      <c r="D1019">
        <v>1.3</v>
      </c>
      <c r="E1019">
        <v>0</v>
      </c>
      <c r="F1019">
        <v>17</v>
      </c>
      <c r="G1019">
        <v>17</v>
      </c>
      <c r="H1019">
        <v>17</v>
      </c>
      <c r="I1019" t="s">
        <v>15</v>
      </c>
      <c r="J1019">
        <v>1</v>
      </c>
      <c r="L1019" t="s">
        <v>16</v>
      </c>
      <c r="M1019">
        <v>59.897373193039002</v>
      </c>
      <c r="N1019" t="s">
        <v>17</v>
      </c>
      <c r="O1019">
        <v>1</v>
      </c>
      <c r="P1019" t="s">
        <v>18</v>
      </c>
      <c r="Q1019" s="3" t="str">
        <f>+PROPER(IF(MID(Tabla1[[#This Row],[expName]],3,100)="Alegria","Alegría",MID(Tabla1[[#This Row],[expName]],3,100)))</f>
        <v>Tristeza</v>
      </c>
      <c r="R1019" s="3" t="str">
        <f>+IF(Tabla1[[#This Row],[correct_ans]]="None","Frecuente","Infrecuente")</f>
        <v>Frecuente</v>
      </c>
      <c r="S1019" s="3">
        <f>+Tabla1[[#This Row],[Respuesta.corr]]*100</f>
        <v>100</v>
      </c>
      <c r="T1019" s="3" t="str">
        <f>+IF(OR(Tabla1[[#This Row],[frecuente/infrecuente]]="Frecuente",Tabla1[[#This Row],[Respuesta.rt]]=""),"",Tabla1[[#This Row],[Respuesta.rt]])</f>
        <v/>
      </c>
      <c r="U1019" s="3">
        <f>1-Tabla1[[#This Row],[Respuesta.corr]]</f>
        <v>0</v>
      </c>
      <c r="V1019" s="3" t="s">
        <v>144</v>
      </c>
      <c r="W1019" s="3" t="s">
        <v>172</v>
      </c>
      <c r="X1019" s="3" t="str">
        <f>+LEFT(Tabla1[[#This Row],[participant]],LEN(Tabla1[[#This Row],[participant]])-1)</f>
        <v>LMR11M</v>
      </c>
    </row>
    <row r="1020" spans="1:24" x14ac:dyDescent="0.55000000000000004">
      <c r="A1020" t="s">
        <v>13</v>
      </c>
      <c r="B1020" t="s">
        <v>35</v>
      </c>
      <c r="C1020" t="s">
        <v>15</v>
      </c>
      <c r="D1020">
        <v>1.3</v>
      </c>
      <c r="E1020">
        <v>0</v>
      </c>
      <c r="F1020">
        <v>18</v>
      </c>
      <c r="G1020">
        <v>18</v>
      </c>
      <c r="H1020">
        <v>18</v>
      </c>
      <c r="I1020" t="s">
        <v>15</v>
      </c>
      <c r="J1020">
        <v>1</v>
      </c>
      <c r="L1020" t="s">
        <v>16</v>
      </c>
      <c r="M1020">
        <v>59.897373193039002</v>
      </c>
      <c r="N1020" t="s">
        <v>17</v>
      </c>
      <c r="O1020">
        <v>1</v>
      </c>
      <c r="P1020" t="s">
        <v>18</v>
      </c>
      <c r="Q1020" s="3" t="str">
        <f>+PROPER(IF(MID(Tabla1[[#This Row],[expName]],3,100)="Alegria","Alegría",MID(Tabla1[[#This Row],[expName]],3,100)))</f>
        <v>Tristeza</v>
      </c>
      <c r="R1020" s="3" t="str">
        <f>+IF(Tabla1[[#This Row],[correct_ans]]="None","Frecuente","Infrecuente")</f>
        <v>Frecuente</v>
      </c>
      <c r="S1020" s="3">
        <f>+Tabla1[[#This Row],[Respuesta.corr]]*100</f>
        <v>100</v>
      </c>
      <c r="T1020" s="3" t="str">
        <f>+IF(OR(Tabla1[[#This Row],[frecuente/infrecuente]]="Frecuente",Tabla1[[#This Row],[Respuesta.rt]]=""),"",Tabla1[[#This Row],[Respuesta.rt]])</f>
        <v/>
      </c>
      <c r="U1020" s="3">
        <f>1-Tabla1[[#This Row],[Respuesta.corr]]</f>
        <v>0</v>
      </c>
      <c r="V1020" s="3" t="s">
        <v>144</v>
      </c>
      <c r="W1020" s="3" t="s">
        <v>172</v>
      </c>
      <c r="X1020" s="3" t="str">
        <f>+LEFT(Tabla1[[#This Row],[participant]],LEN(Tabla1[[#This Row],[participant]])-1)</f>
        <v>LMR11M</v>
      </c>
    </row>
    <row r="1021" spans="1:24" x14ac:dyDescent="0.55000000000000004">
      <c r="A1021" t="s">
        <v>13</v>
      </c>
      <c r="B1021" t="s">
        <v>36</v>
      </c>
      <c r="C1021" t="s">
        <v>15</v>
      </c>
      <c r="D1021">
        <v>0.8</v>
      </c>
      <c r="E1021">
        <v>0</v>
      </c>
      <c r="F1021">
        <v>19</v>
      </c>
      <c r="G1021">
        <v>19</v>
      </c>
      <c r="H1021">
        <v>19</v>
      </c>
      <c r="I1021" t="s">
        <v>15</v>
      </c>
      <c r="J1021">
        <v>1</v>
      </c>
      <c r="L1021" t="s">
        <v>16</v>
      </c>
      <c r="M1021">
        <v>59.897373193039002</v>
      </c>
      <c r="N1021" t="s">
        <v>17</v>
      </c>
      <c r="O1021">
        <v>1</v>
      </c>
      <c r="P1021" t="s">
        <v>18</v>
      </c>
      <c r="Q1021" s="3" t="str">
        <f>+PROPER(IF(MID(Tabla1[[#This Row],[expName]],3,100)="Alegria","Alegría",MID(Tabla1[[#This Row],[expName]],3,100)))</f>
        <v>Tristeza</v>
      </c>
      <c r="R1021" s="3" t="str">
        <f>+IF(Tabla1[[#This Row],[correct_ans]]="None","Frecuente","Infrecuente")</f>
        <v>Frecuente</v>
      </c>
      <c r="S1021" s="3">
        <f>+Tabla1[[#This Row],[Respuesta.corr]]*100</f>
        <v>100</v>
      </c>
      <c r="T1021" s="3" t="str">
        <f>+IF(OR(Tabla1[[#This Row],[frecuente/infrecuente]]="Frecuente",Tabla1[[#This Row],[Respuesta.rt]]=""),"",Tabla1[[#This Row],[Respuesta.rt]])</f>
        <v/>
      </c>
      <c r="U1021" s="3">
        <f>1-Tabla1[[#This Row],[Respuesta.corr]]</f>
        <v>0</v>
      </c>
      <c r="V1021" s="3" t="s">
        <v>144</v>
      </c>
      <c r="W1021" s="3" t="s">
        <v>172</v>
      </c>
      <c r="X1021" s="3" t="str">
        <f>+LEFT(Tabla1[[#This Row],[participant]],LEN(Tabla1[[#This Row],[participant]])-1)</f>
        <v>LMR11M</v>
      </c>
    </row>
    <row r="1022" spans="1:24" x14ac:dyDescent="0.55000000000000004">
      <c r="A1022" t="s">
        <v>19</v>
      </c>
      <c r="B1022" t="s">
        <v>33</v>
      </c>
      <c r="C1022" t="s">
        <v>21</v>
      </c>
      <c r="D1022">
        <v>1.3</v>
      </c>
      <c r="E1022">
        <v>0</v>
      </c>
      <c r="F1022">
        <v>20</v>
      </c>
      <c r="G1022">
        <v>20</v>
      </c>
      <c r="H1022">
        <v>20</v>
      </c>
      <c r="I1022" t="s">
        <v>21</v>
      </c>
      <c r="J1022">
        <v>1</v>
      </c>
      <c r="K1022">
        <v>0.67123301746300001</v>
      </c>
      <c r="L1022" t="s">
        <v>16</v>
      </c>
      <c r="M1022">
        <v>59.897373193039002</v>
      </c>
      <c r="N1022" t="s">
        <v>17</v>
      </c>
      <c r="O1022">
        <v>1</v>
      </c>
      <c r="P1022" t="s">
        <v>18</v>
      </c>
      <c r="Q1022" s="3" t="str">
        <f>+PROPER(IF(MID(Tabla1[[#This Row],[expName]],3,100)="Alegria","Alegría",MID(Tabla1[[#This Row],[expName]],3,100)))</f>
        <v>Tristeza</v>
      </c>
      <c r="R1022" s="3" t="str">
        <f>+IF(Tabla1[[#This Row],[correct_ans]]="None","Frecuente","Infrecuente")</f>
        <v>Infrecuente</v>
      </c>
      <c r="S1022" s="3">
        <f>+Tabla1[[#This Row],[Respuesta.corr]]*100</f>
        <v>100</v>
      </c>
      <c r="T1022" s="3">
        <f>+IF(OR(Tabla1[[#This Row],[frecuente/infrecuente]]="Frecuente",Tabla1[[#This Row],[Respuesta.rt]]=""),"",Tabla1[[#This Row],[Respuesta.rt]])</f>
        <v>0.67123301746300001</v>
      </c>
      <c r="U1022" s="3">
        <f>1-Tabla1[[#This Row],[Respuesta.corr]]</f>
        <v>0</v>
      </c>
      <c r="V1022" s="3" t="s">
        <v>144</v>
      </c>
      <c r="W1022" s="3" t="s">
        <v>172</v>
      </c>
      <c r="X1022" s="3" t="str">
        <f>+LEFT(Tabla1[[#This Row],[participant]],LEN(Tabla1[[#This Row],[participant]])-1)</f>
        <v>LMR11M</v>
      </c>
    </row>
    <row r="1023" spans="1:24" x14ac:dyDescent="0.55000000000000004">
      <c r="A1023" t="s">
        <v>13</v>
      </c>
      <c r="B1023" t="s">
        <v>34</v>
      </c>
      <c r="C1023" t="s">
        <v>15</v>
      </c>
      <c r="D1023">
        <v>0.8</v>
      </c>
      <c r="E1023">
        <v>0</v>
      </c>
      <c r="F1023">
        <v>21</v>
      </c>
      <c r="G1023">
        <v>21</v>
      </c>
      <c r="H1023">
        <v>21</v>
      </c>
      <c r="I1023" t="s">
        <v>15</v>
      </c>
      <c r="J1023">
        <v>1</v>
      </c>
      <c r="L1023" t="s">
        <v>16</v>
      </c>
      <c r="M1023">
        <v>59.897373193039002</v>
      </c>
      <c r="N1023" t="s">
        <v>17</v>
      </c>
      <c r="O1023">
        <v>1</v>
      </c>
      <c r="P1023" t="s">
        <v>18</v>
      </c>
      <c r="Q1023" s="3" t="str">
        <f>+PROPER(IF(MID(Tabla1[[#This Row],[expName]],3,100)="Alegria","Alegría",MID(Tabla1[[#This Row],[expName]],3,100)))</f>
        <v>Tristeza</v>
      </c>
      <c r="R1023" s="3" t="str">
        <f>+IF(Tabla1[[#This Row],[correct_ans]]="None","Frecuente","Infrecuente")</f>
        <v>Frecuente</v>
      </c>
      <c r="S1023" s="3">
        <f>+Tabla1[[#This Row],[Respuesta.corr]]*100</f>
        <v>100</v>
      </c>
      <c r="T1023" s="3" t="str">
        <f>+IF(OR(Tabla1[[#This Row],[frecuente/infrecuente]]="Frecuente",Tabla1[[#This Row],[Respuesta.rt]]=""),"",Tabla1[[#This Row],[Respuesta.rt]])</f>
        <v/>
      </c>
      <c r="U1023" s="3">
        <f>1-Tabla1[[#This Row],[Respuesta.corr]]</f>
        <v>0</v>
      </c>
      <c r="V1023" s="3" t="s">
        <v>144</v>
      </c>
      <c r="W1023" s="3" t="s">
        <v>172</v>
      </c>
      <c r="X1023" s="3" t="str">
        <f>+LEFT(Tabla1[[#This Row],[participant]],LEN(Tabla1[[#This Row],[participant]])-1)</f>
        <v>LMR11M</v>
      </c>
    </row>
    <row r="1024" spans="1:24" x14ac:dyDescent="0.55000000000000004">
      <c r="A1024" t="s">
        <v>19</v>
      </c>
      <c r="B1024" t="s">
        <v>37</v>
      </c>
      <c r="C1024" t="s">
        <v>21</v>
      </c>
      <c r="D1024">
        <v>0.8</v>
      </c>
      <c r="E1024">
        <v>0</v>
      </c>
      <c r="F1024">
        <v>22</v>
      </c>
      <c r="G1024">
        <v>22</v>
      </c>
      <c r="H1024">
        <v>22</v>
      </c>
      <c r="I1024" t="s">
        <v>15</v>
      </c>
      <c r="J1024">
        <v>0</v>
      </c>
      <c r="L1024" t="s">
        <v>16</v>
      </c>
      <c r="M1024">
        <v>59.897373193039002</v>
      </c>
      <c r="N1024" t="s">
        <v>17</v>
      </c>
      <c r="O1024">
        <v>1</v>
      </c>
      <c r="P1024" t="s">
        <v>18</v>
      </c>
      <c r="Q1024" s="3" t="str">
        <f>+PROPER(IF(MID(Tabla1[[#This Row],[expName]],3,100)="Alegria","Alegría",MID(Tabla1[[#This Row],[expName]],3,100)))</f>
        <v>Tristeza</v>
      </c>
      <c r="R1024" s="3" t="str">
        <f>+IF(Tabla1[[#This Row],[correct_ans]]="None","Frecuente","Infrecuente")</f>
        <v>Infrecuente</v>
      </c>
      <c r="S1024" s="3">
        <f>+Tabla1[[#This Row],[Respuesta.corr]]*100</f>
        <v>0</v>
      </c>
      <c r="T1024" s="3" t="str">
        <f>+IF(OR(Tabla1[[#This Row],[frecuente/infrecuente]]="Frecuente",Tabla1[[#This Row],[Respuesta.rt]]=""),"",Tabla1[[#This Row],[Respuesta.rt]])</f>
        <v/>
      </c>
      <c r="U1024" s="3">
        <f>1-Tabla1[[#This Row],[Respuesta.corr]]</f>
        <v>1</v>
      </c>
      <c r="V1024" s="3" t="s">
        <v>144</v>
      </c>
      <c r="W1024" s="3" t="s">
        <v>172</v>
      </c>
      <c r="X1024" s="3" t="str">
        <f>+LEFT(Tabla1[[#This Row],[participant]],LEN(Tabla1[[#This Row],[participant]])-1)</f>
        <v>LMR11M</v>
      </c>
    </row>
    <row r="1025" spans="1:24" x14ac:dyDescent="0.55000000000000004">
      <c r="A1025" t="s">
        <v>13</v>
      </c>
      <c r="B1025" t="s">
        <v>36</v>
      </c>
      <c r="C1025" t="s">
        <v>15</v>
      </c>
      <c r="D1025">
        <v>0.8</v>
      </c>
      <c r="E1025">
        <v>0</v>
      </c>
      <c r="F1025">
        <v>23</v>
      </c>
      <c r="G1025">
        <v>23</v>
      </c>
      <c r="H1025">
        <v>23</v>
      </c>
      <c r="I1025" t="s">
        <v>15</v>
      </c>
      <c r="J1025">
        <v>1</v>
      </c>
      <c r="L1025" t="s">
        <v>16</v>
      </c>
      <c r="M1025">
        <v>59.897373193039002</v>
      </c>
      <c r="N1025" t="s">
        <v>17</v>
      </c>
      <c r="O1025">
        <v>1</v>
      </c>
      <c r="P1025" t="s">
        <v>18</v>
      </c>
      <c r="Q1025" s="3" t="str">
        <f>+PROPER(IF(MID(Tabla1[[#This Row],[expName]],3,100)="Alegria","Alegría",MID(Tabla1[[#This Row],[expName]],3,100)))</f>
        <v>Tristeza</v>
      </c>
      <c r="R1025" s="3" t="str">
        <f>+IF(Tabla1[[#This Row],[correct_ans]]="None","Frecuente","Infrecuente")</f>
        <v>Frecuente</v>
      </c>
      <c r="S1025" s="3">
        <f>+Tabla1[[#This Row],[Respuesta.corr]]*100</f>
        <v>100</v>
      </c>
      <c r="T1025" s="3" t="str">
        <f>+IF(OR(Tabla1[[#This Row],[frecuente/infrecuente]]="Frecuente",Tabla1[[#This Row],[Respuesta.rt]]=""),"",Tabla1[[#This Row],[Respuesta.rt]])</f>
        <v/>
      </c>
      <c r="U1025" s="3">
        <f>1-Tabla1[[#This Row],[Respuesta.corr]]</f>
        <v>0</v>
      </c>
      <c r="V1025" s="3" t="s">
        <v>144</v>
      </c>
      <c r="W1025" s="3" t="s">
        <v>172</v>
      </c>
      <c r="X1025" s="3" t="str">
        <f>+LEFT(Tabla1[[#This Row],[participant]],LEN(Tabla1[[#This Row],[participant]])-1)</f>
        <v>LMR11M</v>
      </c>
    </row>
    <row r="1026" spans="1:24" x14ac:dyDescent="0.55000000000000004">
      <c r="A1026" t="s">
        <v>13</v>
      </c>
      <c r="B1026" t="s">
        <v>31</v>
      </c>
      <c r="C1026" t="s">
        <v>15</v>
      </c>
      <c r="D1026">
        <v>0.8</v>
      </c>
      <c r="E1026">
        <v>0</v>
      </c>
      <c r="F1026">
        <v>24</v>
      </c>
      <c r="G1026">
        <v>24</v>
      </c>
      <c r="H1026">
        <v>24</v>
      </c>
      <c r="I1026" t="s">
        <v>15</v>
      </c>
      <c r="J1026">
        <v>1</v>
      </c>
      <c r="L1026" t="s">
        <v>16</v>
      </c>
      <c r="M1026">
        <v>59.897373193039002</v>
      </c>
      <c r="N1026" t="s">
        <v>17</v>
      </c>
      <c r="O1026">
        <v>1</v>
      </c>
      <c r="P1026" t="s">
        <v>18</v>
      </c>
      <c r="Q1026" s="3" t="str">
        <f>+PROPER(IF(MID(Tabla1[[#This Row],[expName]],3,100)="Alegria","Alegría",MID(Tabla1[[#This Row],[expName]],3,100)))</f>
        <v>Tristeza</v>
      </c>
      <c r="R1026" s="3" t="str">
        <f>+IF(Tabla1[[#This Row],[correct_ans]]="None","Frecuente","Infrecuente")</f>
        <v>Frecuente</v>
      </c>
      <c r="S1026" s="3">
        <f>+Tabla1[[#This Row],[Respuesta.corr]]*100</f>
        <v>100</v>
      </c>
      <c r="T1026" s="3" t="str">
        <f>+IF(OR(Tabla1[[#This Row],[frecuente/infrecuente]]="Frecuente",Tabla1[[#This Row],[Respuesta.rt]]=""),"",Tabla1[[#This Row],[Respuesta.rt]])</f>
        <v/>
      </c>
      <c r="U1026" s="3">
        <f>1-Tabla1[[#This Row],[Respuesta.corr]]</f>
        <v>0</v>
      </c>
      <c r="V1026" s="3" t="s">
        <v>144</v>
      </c>
      <c r="W1026" s="3" t="s">
        <v>172</v>
      </c>
      <c r="X1026" s="3" t="str">
        <f>+LEFT(Tabla1[[#This Row],[participant]],LEN(Tabla1[[#This Row],[participant]])-1)</f>
        <v>LMR11M</v>
      </c>
    </row>
    <row r="1027" spans="1:24" x14ac:dyDescent="0.55000000000000004">
      <c r="A1027" t="s">
        <v>13</v>
      </c>
      <c r="B1027" t="s">
        <v>34</v>
      </c>
      <c r="C1027" t="s">
        <v>15</v>
      </c>
      <c r="D1027">
        <v>1.3</v>
      </c>
      <c r="E1027">
        <v>0</v>
      </c>
      <c r="F1027">
        <v>25</v>
      </c>
      <c r="G1027">
        <v>25</v>
      </c>
      <c r="H1027">
        <v>25</v>
      </c>
      <c r="I1027" t="s">
        <v>15</v>
      </c>
      <c r="J1027">
        <v>1</v>
      </c>
      <c r="L1027" t="s">
        <v>16</v>
      </c>
      <c r="M1027">
        <v>59.897373193039002</v>
      </c>
      <c r="N1027" t="s">
        <v>17</v>
      </c>
      <c r="O1027">
        <v>1</v>
      </c>
      <c r="P1027" t="s">
        <v>18</v>
      </c>
      <c r="Q1027" s="3" t="str">
        <f>+PROPER(IF(MID(Tabla1[[#This Row],[expName]],3,100)="Alegria","Alegría",MID(Tabla1[[#This Row],[expName]],3,100)))</f>
        <v>Tristeza</v>
      </c>
      <c r="R1027" s="3" t="str">
        <f>+IF(Tabla1[[#This Row],[correct_ans]]="None","Frecuente","Infrecuente")</f>
        <v>Frecuente</v>
      </c>
      <c r="S1027" s="3">
        <f>+Tabla1[[#This Row],[Respuesta.corr]]*100</f>
        <v>100</v>
      </c>
      <c r="T1027" s="3" t="str">
        <f>+IF(OR(Tabla1[[#This Row],[frecuente/infrecuente]]="Frecuente",Tabla1[[#This Row],[Respuesta.rt]]=""),"",Tabla1[[#This Row],[Respuesta.rt]])</f>
        <v/>
      </c>
      <c r="U1027" s="3">
        <f>1-Tabla1[[#This Row],[Respuesta.corr]]</f>
        <v>0</v>
      </c>
      <c r="V1027" s="3" t="s">
        <v>144</v>
      </c>
      <c r="W1027" s="3" t="s">
        <v>172</v>
      </c>
      <c r="X1027" s="3" t="str">
        <f>+LEFT(Tabla1[[#This Row],[participant]],LEN(Tabla1[[#This Row],[participant]])-1)</f>
        <v>LMR11M</v>
      </c>
    </row>
    <row r="1028" spans="1:24" x14ac:dyDescent="0.55000000000000004">
      <c r="A1028" t="s">
        <v>19</v>
      </c>
      <c r="B1028" t="s">
        <v>27</v>
      </c>
      <c r="C1028" t="s">
        <v>21</v>
      </c>
      <c r="D1028">
        <v>1.3</v>
      </c>
      <c r="E1028">
        <v>0</v>
      </c>
      <c r="F1028">
        <v>26</v>
      </c>
      <c r="G1028">
        <v>26</v>
      </c>
      <c r="H1028">
        <v>26</v>
      </c>
      <c r="I1028" t="s">
        <v>21</v>
      </c>
      <c r="J1028">
        <v>1</v>
      </c>
      <c r="K1028">
        <v>0.65445518819600002</v>
      </c>
      <c r="L1028" t="s">
        <v>16</v>
      </c>
      <c r="M1028">
        <v>59.897373193039002</v>
      </c>
      <c r="N1028" t="s">
        <v>17</v>
      </c>
      <c r="O1028">
        <v>1</v>
      </c>
      <c r="P1028" t="s">
        <v>18</v>
      </c>
      <c r="Q1028" s="3" t="str">
        <f>+PROPER(IF(MID(Tabla1[[#This Row],[expName]],3,100)="Alegria","Alegría",MID(Tabla1[[#This Row],[expName]],3,100)))</f>
        <v>Tristeza</v>
      </c>
      <c r="R1028" s="3" t="str">
        <f>+IF(Tabla1[[#This Row],[correct_ans]]="None","Frecuente","Infrecuente")</f>
        <v>Infrecuente</v>
      </c>
      <c r="S1028" s="3">
        <f>+Tabla1[[#This Row],[Respuesta.corr]]*100</f>
        <v>100</v>
      </c>
      <c r="T1028" s="3">
        <f>+IF(OR(Tabla1[[#This Row],[frecuente/infrecuente]]="Frecuente",Tabla1[[#This Row],[Respuesta.rt]]=""),"",Tabla1[[#This Row],[Respuesta.rt]])</f>
        <v>0.65445518819600002</v>
      </c>
      <c r="U1028" s="3">
        <f>1-Tabla1[[#This Row],[Respuesta.corr]]</f>
        <v>0</v>
      </c>
      <c r="V1028" s="3" t="s">
        <v>144</v>
      </c>
      <c r="W1028" s="3" t="s">
        <v>172</v>
      </c>
      <c r="X1028" s="3" t="str">
        <f>+LEFT(Tabla1[[#This Row],[participant]],LEN(Tabla1[[#This Row],[participant]])-1)</f>
        <v>LMR11M</v>
      </c>
    </row>
    <row r="1029" spans="1:24" x14ac:dyDescent="0.55000000000000004">
      <c r="A1029" t="s">
        <v>13</v>
      </c>
      <c r="B1029" t="s">
        <v>23</v>
      </c>
      <c r="C1029" t="s">
        <v>15</v>
      </c>
      <c r="D1029">
        <v>0.8</v>
      </c>
      <c r="E1029">
        <v>0</v>
      </c>
      <c r="F1029">
        <v>27</v>
      </c>
      <c r="G1029">
        <v>27</v>
      </c>
      <c r="H1029">
        <v>27</v>
      </c>
      <c r="I1029" t="s">
        <v>15</v>
      </c>
      <c r="J1029">
        <v>1</v>
      </c>
      <c r="L1029" t="s">
        <v>16</v>
      </c>
      <c r="M1029">
        <v>59.897373193039002</v>
      </c>
      <c r="N1029" t="s">
        <v>17</v>
      </c>
      <c r="O1029">
        <v>1</v>
      </c>
      <c r="P1029" t="s">
        <v>18</v>
      </c>
      <c r="Q1029" s="3" t="str">
        <f>+PROPER(IF(MID(Tabla1[[#This Row],[expName]],3,100)="Alegria","Alegría",MID(Tabla1[[#This Row],[expName]],3,100)))</f>
        <v>Tristeza</v>
      </c>
      <c r="R1029" s="3" t="str">
        <f>+IF(Tabla1[[#This Row],[correct_ans]]="None","Frecuente","Infrecuente")</f>
        <v>Frecuente</v>
      </c>
      <c r="S1029" s="3">
        <f>+Tabla1[[#This Row],[Respuesta.corr]]*100</f>
        <v>100</v>
      </c>
      <c r="T1029" s="3" t="str">
        <f>+IF(OR(Tabla1[[#This Row],[frecuente/infrecuente]]="Frecuente",Tabla1[[#This Row],[Respuesta.rt]]=""),"",Tabla1[[#This Row],[Respuesta.rt]])</f>
        <v/>
      </c>
      <c r="U1029" s="3">
        <f>1-Tabla1[[#This Row],[Respuesta.corr]]</f>
        <v>0</v>
      </c>
      <c r="V1029" s="3" t="s">
        <v>144</v>
      </c>
      <c r="W1029" s="3" t="s">
        <v>172</v>
      </c>
      <c r="X1029" s="3" t="str">
        <f>+LEFT(Tabla1[[#This Row],[participant]],LEN(Tabla1[[#This Row],[participant]])-1)</f>
        <v>LMR11M</v>
      </c>
    </row>
    <row r="1030" spans="1:24" x14ac:dyDescent="0.55000000000000004">
      <c r="A1030" t="s">
        <v>13</v>
      </c>
      <c r="B1030" t="s">
        <v>22</v>
      </c>
      <c r="C1030" t="s">
        <v>15</v>
      </c>
      <c r="D1030">
        <v>1.3</v>
      </c>
      <c r="E1030">
        <v>0</v>
      </c>
      <c r="F1030">
        <v>28</v>
      </c>
      <c r="G1030">
        <v>28</v>
      </c>
      <c r="H1030">
        <v>28</v>
      </c>
      <c r="I1030" t="s">
        <v>15</v>
      </c>
      <c r="J1030">
        <v>1</v>
      </c>
      <c r="L1030" t="s">
        <v>16</v>
      </c>
      <c r="M1030">
        <v>59.897373193039002</v>
      </c>
      <c r="N1030" t="s">
        <v>17</v>
      </c>
      <c r="O1030">
        <v>1</v>
      </c>
      <c r="P1030" t="s">
        <v>18</v>
      </c>
      <c r="Q1030" s="3" t="str">
        <f>+PROPER(IF(MID(Tabla1[[#This Row],[expName]],3,100)="Alegria","Alegría",MID(Tabla1[[#This Row],[expName]],3,100)))</f>
        <v>Tristeza</v>
      </c>
      <c r="R1030" s="3" t="str">
        <f>+IF(Tabla1[[#This Row],[correct_ans]]="None","Frecuente","Infrecuente")</f>
        <v>Frecuente</v>
      </c>
      <c r="S1030" s="3">
        <f>+Tabla1[[#This Row],[Respuesta.corr]]*100</f>
        <v>100</v>
      </c>
      <c r="T1030" s="3" t="str">
        <f>+IF(OR(Tabla1[[#This Row],[frecuente/infrecuente]]="Frecuente",Tabla1[[#This Row],[Respuesta.rt]]=""),"",Tabla1[[#This Row],[Respuesta.rt]])</f>
        <v/>
      </c>
      <c r="U1030" s="3">
        <f>1-Tabla1[[#This Row],[Respuesta.corr]]</f>
        <v>0</v>
      </c>
      <c r="V1030" s="3" t="s">
        <v>144</v>
      </c>
      <c r="W1030" s="3" t="s">
        <v>172</v>
      </c>
      <c r="X1030" s="3" t="str">
        <f>+LEFT(Tabla1[[#This Row],[participant]],LEN(Tabla1[[#This Row],[participant]])-1)</f>
        <v>LMR11M</v>
      </c>
    </row>
    <row r="1031" spans="1:24" x14ac:dyDescent="0.55000000000000004">
      <c r="A1031" t="s">
        <v>13</v>
      </c>
      <c r="B1031" t="s">
        <v>28</v>
      </c>
      <c r="C1031" t="s">
        <v>15</v>
      </c>
      <c r="D1031">
        <v>0.8</v>
      </c>
      <c r="E1031">
        <v>0</v>
      </c>
      <c r="F1031">
        <v>29</v>
      </c>
      <c r="G1031">
        <v>29</v>
      </c>
      <c r="H1031">
        <v>29</v>
      </c>
      <c r="I1031" t="s">
        <v>15</v>
      </c>
      <c r="J1031">
        <v>1</v>
      </c>
      <c r="L1031" t="s">
        <v>16</v>
      </c>
      <c r="M1031">
        <v>59.897373193039002</v>
      </c>
      <c r="N1031" t="s">
        <v>17</v>
      </c>
      <c r="O1031">
        <v>1</v>
      </c>
      <c r="P1031" t="s">
        <v>18</v>
      </c>
      <c r="Q1031" s="3" t="str">
        <f>+PROPER(IF(MID(Tabla1[[#This Row],[expName]],3,100)="Alegria","Alegría",MID(Tabla1[[#This Row],[expName]],3,100)))</f>
        <v>Tristeza</v>
      </c>
      <c r="R1031" s="3" t="str">
        <f>+IF(Tabla1[[#This Row],[correct_ans]]="None","Frecuente","Infrecuente")</f>
        <v>Frecuente</v>
      </c>
      <c r="S1031" s="3">
        <f>+Tabla1[[#This Row],[Respuesta.corr]]*100</f>
        <v>100</v>
      </c>
      <c r="T1031" s="3" t="str">
        <f>+IF(OR(Tabla1[[#This Row],[frecuente/infrecuente]]="Frecuente",Tabla1[[#This Row],[Respuesta.rt]]=""),"",Tabla1[[#This Row],[Respuesta.rt]])</f>
        <v/>
      </c>
      <c r="U1031" s="3">
        <f>1-Tabla1[[#This Row],[Respuesta.corr]]</f>
        <v>0</v>
      </c>
      <c r="V1031" s="3" t="s">
        <v>144</v>
      </c>
      <c r="W1031" s="3" t="s">
        <v>172</v>
      </c>
      <c r="X1031" s="3" t="str">
        <f>+LEFT(Tabla1[[#This Row],[participant]],LEN(Tabla1[[#This Row],[participant]])-1)</f>
        <v>LMR11M</v>
      </c>
    </row>
    <row r="1032" spans="1:24" x14ac:dyDescent="0.55000000000000004">
      <c r="A1032" t="s">
        <v>19</v>
      </c>
      <c r="B1032" t="s">
        <v>38</v>
      </c>
      <c r="C1032" t="s">
        <v>21</v>
      </c>
      <c r="D1032">
        <v>0.8</v>
      </c>
      <c r="E1032">
        <v>0</v>
      </c>
      <c r="F1032">
        <v>30</v>
      </c>
      <c r="G1032">
        <v>30</v>
      </c>
      <c r="H1032">
        <v>30</v>
      </c>
      <c r="I1032" t="s">
        <v>21</v>
      </c>
      <c r="J1032">
        <v>1</v>
      </c>
      <c r="K1032">
        <v>0.50893487688200001</v>
      </c>
      <c r="L1032" t="s">
        <v>16</v>
      </c>
      <c r="M1032">
        <v>59.897373193039002</v>
      </c>
      <c r="N1032" t="s">
        <v>17</v>
      </c>
      <c r="O1032">
        <v>1</v>
      </c>
      <c r="P1032" t="s">
        <v>18</v>
      </c>
      <c r="Q1032" s="3" t="str">
        <f>+PROPER(IF(MID(Tabla1[[#This Row],[expName]],3,100)="Alegria","Alegría",MID(Tabla1[[#This Row],[expName]],3,100)))</f>
        <v>Tristeza</v>
      </c>
      <c r="R1032" s="3" t="str">
        <f>+IF(Tabla1[[#This Row],[correct_ans]]="None","Frecuente","Infrecuente")</f>
        <v>Infrecuente</v>
      </c>
      <c r="S1032" s="3">
        <f>+Tabla1[[#This Row],[Respuesta.corr]]*100</f>
        <v>100</v>
      </c>
      <c r="T1032" s="3">
        <f>+IF(OR(Tabla1[[#This Row],[frecuente/infrecuente]]="Frecuente",Tabla1[[#This Row],[Respuesta.rt]]=""),"",Tabla1[[#This Row],[Respuesta.rt]])</f>
        <v>0.50893487688200001</v>
      </c>
      <c r="U1032" s="3">
        <f>1-Tabla1[[#This Row],[Respuesta.corr]]</f>
        <v>0</v>
      </c>
      <c r="V1032" s="3" t="s">
        <v>144</v>
      </c>
      <c r="W1032" s="3" t="s">
        <v>172</v>
      </c>
      <c r="X1032" s="3" t="str">
        <f>+LEFT(Tabla1[[#This Row],[participant]],LEN(Tabla1[[#This Row],[participant]])-1)</f>
        <v>LMR11M</v>
      </c>
    </row>
    <row r="1033" spans="1:24" x14ac:dyDescent="0.55000000000000004">
      <c r="A1033" t="s">
        <v>13</v>
      </c>
      <c r="B1033" t="s">
        <v>28</v>
      </c>
      <c r="C1033" t="s">
        <v>15</v>
      </c>
      <c r="D1033">
        <v>0.8</v>
      </c>
      <c r="E1033">
        <v>0</v>
      </c>
      <c r="F1033">
        <v>31</v>
      </c>
      <c r="G1033">
        <v>31</v>
      </c>
      <c r="H1033">
        <v>31</v>
      </c>
      <c r="I1033" t="s">
        <v>15</v>
      </c>
      <c r="J1033">
        <v>1</v>
      </c>
      <c r="L1033" t="s">
        <v>16</v>
      </c>
      <c r="M1033">
        <v>59.897373193039002</v>
      </c>
      <c r="N1033" t="s">
        <v>17</v>
      </c>
      <c r="O1033">
        <v>1</v>
      </c>
      <c r="P1033" t="s">
        <v>18</v>
      </c>
      <c r="Q1033" s="3" t="str">
        <f>+PROPER(IF(MID(Tabla1[[#This Row],[expName]],3,100)="Alegria","Alegría",MID(Tabla1[[#This Row],[expName]],3,100)))</f>
        <v>Tristeza</v>
      </c>
      <c r="R1033" s="3" t="str">
        <f>+IF(Tabla1[[#This Row],[correct_ans]]="None","Frecuente","Infrecuente")</f>
        <v>Frecuente</v>
      </c>
      <c r="S1033" s="3">
        <f>+Tabla1[[#This Row],[Respuesta.corr]]*100</f>
        <v>100</v>
      </c>
      <c r="T1033" s="3" t="str">
        <f>+IF(OR(Tabla1[[#This Row],[frecuente/infrecuente]]="Frecuente",Tabla1[[#This Row],[Respuesta.rt]]=""),"",Tabla1[[#This Row],[Respuesta.rt]])</f>
        <v/>
      </c>
      <c r="U1033" s="3">
        <f>1-Tabla1[[#This Row],[Respuesta.corr]]</f>
        <v>0</v>
      </c>
      <c r="V1033" s="3" t="s">
        <v>144</v>
      </c>
      <c r="W1033" s="3" t="s">
        <v>172</v>
      </c>
      <c r="X1033" s="3" t="str">
        <f>+LEFT(Tabla1[[#This Row],[participant]],LEN(Tabla1[[#This Row],[participant]])-1)</f>
        <v>LMR11M</v>
      </c>
    </row>
    <row r="1034" spans="1:24" x14ac:dyDescent="0.55000000000000004">
      <c r="A1034" t="s">
        <v>19</v>
      </c>
      <c r="B1034" t="s">
        <v>24</v>
      </c>
      <c r="C1034" t="s">
        <v>21</v>
      </c>
      <c r="D1034">
        <v>1.3</v>
      </c>
      <c r="E1034">
        <v>0</v>
      </c>
      <c r="F1034">
        <v>32</v>
      </c>
      <c r="G1034">
        <v>32</v>
      </c>
      <c r="H1034">
        <v>32</v>
      </c>
      <c r="I1034" t="s">
        <v>21</v>
      </c>
      <c r="J1034">
        <v>1</v>
      </c>
      <c r="K1034">
        <v>0.59044582536400003</v>
      </c>
      <c r="L1034" t="s">
        <v>16</v>
      </c>
      <c r="M1034">
        <v>59.897373193039002</v>
      </c>
      <c r="N1034" t="s">
        <v>17</v>
      </c>
      <c r="O1034">
        <v>1</v>
      </c>
      <c r="P1034" t="s">
        <v>18</v>
      </c>
      <c r="Q1034" s="3" t="str">
        <f>+PROPER(IF(MID(Tabla1[[#This Row],[expName]],3,100)="Alegria","Alegría",MID(Tabla1[[#This Row],[expName]],3,100)))</f>
        <v>Tristeza</v>
      </c>
      <c r="R1034" s="3" t="str">
        <f>+IF(Tabla1[[#This Row],[correct_ans]]="None","Frecuente","Infrecuente")</f>
        <v>Infrecuente</v>
      </c>
      <c r="S1034" s="3">
        <f>+Tabla1[[#This Row],[Respuesta.corr]]*100</f>
        <v>100</v>
      </c>
      <c r="T1034" s="3">
        <f>+IF(OR(Tabla1[[#This Row],[frecuente/infrecuente]]="Frecuente",Tabla1[[#This Row],[Respuesta.rt]]=""),"",Tabla1[[#This Row],[Respuesta.rt]])</f>
        <v>0.59044582536400003</v>
      </c>
      <c r="U1034" s="3">
        <f>1-Tabla1[[#This Row],[Respuesta.corr]]</f>
        <v>0</v>
      </c>
      <c r="V1034" s="3" t="s">
        <v>144</v>
      </c>
      <c r="W1034" s="3" t="s">
        <v>172</v>
      </c>
      <c r="X1034" s="3" t="str">
        <f>+LEFT(Tabla1[[#This Row],[participant]],LEN(Tabla1[[#This Row],[participant]])-1)</f>
        <v>LMR11M</v>
      </c>
    </row>
    <row r="1035" spans="1:24" x14ac:dyDescent="0.55000000000000004">
      <c r="A1035" t="s">
        <v>13</v>
      </c>
      <c r="B1035" t="s">
        <v>28</v>
      </c>
      <c r="C1035" t="s">
        <v>15</v>
      </c>
      <c r="D1035">
        <v>0.8</v>
      </c>
      <c r="E1035">
        <v>0</v>
      </c>
      <c r="F1035">
        <v>33</v>
      </c>
      <c r="G1035">
        <v>33</v>
      </c>
      <c r="H1035">
        <v>33</v>
      </c>
      <c r="I1035" t="s">
        <v>15</v>
      </c>
      <c r="J1035">
        <v>1</v>
      </c>
      <c r="L1035" t="s">
        <v>16</v>
      </c>
      <c r="M1035">
        <v>59.897373193039002</v>
      </c>
      <c r="N1035" t="s">
        <v>17</v>
      </c>
      <c r="O1035">
        <v>1</v>
      </c>
      <c r="P1035" t="s">
        <v>18</v>
      </c>
      <c r="Q1035" s="3" t="str">
        <f>+PROPER(IF(MID(Tabla1[[#This Row],[expName]],3,100)="Alegria","Alegría",MID(Tabla1[[#This Row],[expName]],3,100)))</f>
        <v>Tristeza</v>
      </c>
      <c r="R1035" s="3" t="str">
        <f>+IF(Tabla1[[#This Row],[correct_ans]]="None","Frecuente","Infrecuente")</f>
        <v>Frecuente</v>
      </c>
      <c r="S1035" s="3">
        <f>+Tabla1[[#This Row],[Respuesta.corr]]*100</f>
        <v>100</v>
      </c>
      <c r="T1035" s="3" t="str">
        <f>+IF(OR(Tabla1[[#This Row],[frecuente/infrecuente]]="Frecuente",Tabla1[[#This Row],[Respuesta.rt]]=""),"",Tabla1[[#This Row],[Respuesta.rt]])</f>
        <v/>
      </c>
      <c r="U1035" s="3">
        <f>1-Tabla1[[#This Row],[Respuesta.corr]]</f>
        <v>0</v>
      </c>
      <c r="V1035" s="3" t="s">
        <v>144</v>
      </c>
      <c r="W1035" s="3" t="s">
        <v>172</v>
      </c>
      <c r="X1035" s="3" t="str">
        <f>+LEFT(Tabla1[[#This Row],[participant]],LEN(Tabla1[[#This Row],[participant]])-1)</f>
        <v>LMR11M</v>
      </c>
    </row>
    <row r="1036" spans="1:24" x14ac:dyDescent="0.55000000000000004">
      <c r="A1036" t="s">
        <v>19</v>
      </c>
      <c r="B1036" t="s">
        <v>24</v>
      </c>
      <c r="C1036" t="s">
        <v>21</v>
      </c>
      <c r="D1036">
        <v>1.3</v>
      </c>
      <c r="E1036">
        <v>0</v>
      </c>
      <c r="F1036">
        <v>34</v>
      </c>
      <c r="G1036">
        <v>34</v>
      </c>
      <c r="H1036">
        <v>34</v>
      </c>
      <c r="I1036" t="s">
        <v>21</v>
      </c>
      <c r="J1036">
        <v>1</v>
      </c>
      <c r="K1036">
        <v>0.49441671604300003</v>
      </c>
      <c r="L1036" t="s">
        <v>16</v>
      </c>
      <c r="M1036">
        <v>59.897373193039002</v>
      </c>
      <c r="N1036" t="s">
        <v>17</v>
      </c>
      <c r="O1036">
        <v>1</v>
      </c>
      <c r="P1036" t="s">
        <v>18</v>
      </c>
      <c r="Q1036" s="3" t="str">
        <f>+PROPER(IF(MID(Tabla1[[#This Row],[expName]],3,100)="Alegria","Alegría",MID(Tabla1[[#This Row],[expName]],3,100)))</f>
        <v>Tristeza</v>
      </c>
      <c r="R1036" s="3" t="str">
        <f>+IF(Tabla1[[#This Row],[correct_ans]]="None","Frecuente","Infrecuente")</f>
        <v>Infrecuente</v>
      </c>
      <c r="S1036" s="3">
        <f>+Tabla1[[#This Row],[Respuesta.corr]]*100</f>
        <v>100</v>
      </c>
      <c r="T1036" s="3">
        <f>+IF(OR(Tabla1[[#This Row],[frecuente/infrecuente]]="Frecuente",Tabla1[[#This Row],[Respuesta.rt]]=""),"",Tabla1[[#This Row],[Respuesta.rt]])</f>
        <v>0.49441671604300003</v>
      </c>
      <c r="U1036" s="3">
        <f>1-Tabla1[[#This Row],[Respuesta.corr]]</f>
        <v>0</v>
      </c>
      <c r="V1036" s="3" t="s">
        <v>144</v>
      </c>
      <c r="W1036" s="3" t="s">
        <v>172</v>
      </c>
      <c r="X1036" s="3" t="str">
        <f>+LEFT(Tabla1[[#This Row],[participant]],LEN(Tabla1[[#This Row],[participant]])-1)</f>
        <v>LMR11M</v>
      </c>
    </row>
    <row r="1037" spans="1:24" x14ac:dyDescent="0.55000000000000004">
      <c r="A1037" t="s">
        <v>13</v>
      </c>
      <c r="B1037" t="s">
        <v>31</v>
      </c>
      <c r="C1037" t="s">
        <v>15</v>
      </c>
      <c r="D1037">
        <v>0.8</v>
      </c>
      <c r="E1037">
        <v>0</v>
      </c>
      <c r="F1037">
        <v>35</v>
      </c>
      <c r="G1037">
        <v>35</v>
      </c>
      <c r="H1037">
        <v>35</v>
      </c>
      <c r="I1037" t="s">
        <v>15</v>
      </c>
      <c r="J1037">
        <v>1</v>
      </c>
      <c r="L1037" t="s">
        <v>16</v>
      </c>
      <c r="M1037">
        <v>59.897373193039002</v>
      </c>
      <c r="N1037" t="s">
        <v>17</v>
      </c>
      <c r="O1037">
        <v>1</v>
      </c>
      <c r="P1037" t="s">
        <v>18</v>
      </c>
      <c r="Q1037" s="3" t="str">
        <f>+PROPER(IF(MID(Tabla1[[#This Row],[expName]],3,100)="Alegria","Alegría",MID(Tabla1[[#This Row],[expName]],3,100)))</f>
        <v>Tristeza</v>
      </c>
      <c r="R1037" s="3" t="str">
        <f>+IF(Tabla1[[#This Row],[correct_ans]]="None","Frecuente","Infrecuente")</f>
        <v>Frecuente</v>
      </c>
      <c r="S1037" s="3">
        <f>+Tabla1[[#This Row],[Respuesta.corr]]*100</f>
        <v>100</v>
      </c>
      <c r="T1037" s="3" t="str">
        <f>+IF(OR(Tabla1[[#This Row],[frecuente/infrecuente]]="Frecuente",Tabla1[[#This Row],[Respuesta.rt]]=""),"",Tabla1[[#This Row],[Respuesta.rt]])</f>
        <v/>
      </c>
      <c r="U1037" s="3">
        <f>1-Tabla1[[#This Row],[Respuesta.corr]]</f>
        <v>0</v>
      </c>
      <c r="V1037" s="3" t="s">
        <v>144</v>
      </c>
      <c r="W1037" s="3" t="s">
        <v>172</v>
      </c>
      <c r="X1037" s="3" t="str">
        <f>+LEFT(Tabla1[[#This Row],[participant]],LEN(Tabla1[[#This Row],[participant]])-1)</f>
        <v>LMR11M</v>
      </c>
    </row>
    <row r="1038" spans="1:24" x14ac:dyDescent="0.55000000000000004">
      <c r="A1038" t="s">
        <v>13</v>
      </c>
      <c r="B1038" t="s">
        <v>34</v>
      </c>
      <c r="C1038" t="s">
        <v>15</v>
      </c>
      <c r="D1038">
        <v>0.8</v>
      </c>
      <c r="E1038">
        <v>0</v>
      </c>
      <c r="F1038">
        <v>36</v>
      </c>
      <c r="G1038">
        <v>36</v>
      </c>
      <c r="H1038">
        <v>36</v>
      </c>
      <c r="I1038" t="s">
        <v>15</v>
      </c>
      <c r="J1038">
        <v>1</v>
      </c>
      <c r="L1038" t="s">
        <v>16</v>
      </c>
      <c r="M1038">
        <v>59.897373193039002</v>
      </c>
      <c r="N1038" t="s">
        <v>17</v>
      </c>
      <c r="O1038">
        <v>1</v>
      </c>
      <c r="P1038" t="s">
        <v>18</v>
      </c>
      <c r="Q1038" s="3" t="str">
        <f>+PROPER(IF(MID(Tabla1[[#This Row],[expName]],3,100)="Alegria","Alegría",MID(Tabla1[[#This Row],[expName]],3,100)))</f>
        <v>Tristeza</v>
      </c>
      <c r="R1038" s="3" t="str">
        <f>+IF(Tabla1[[#This Row],[correct_ans]]="None","Frecuente","Infrecuente")</f>
        <v>Frecuente</v>
      </c>
      <c r="S1038" s="3">
        <f>+Tabla1[[#This Row],[Respuesta.corr]]*100</f>
        <v>100</v>
      </c>
      <c r="T1038" s="3" t="str">
        <f>+IF(OR(Tabla1[[#This Row],[frecuente/infrecuente]]="Frecuente",Tabla1[[#This Row],[Respuesta.rt]]=""),"",Tabla1[[#This Row],[Respuesta.rt]])</f>
        <v/>
      </c>
      <c r="U1038" s="3">
        <f>1-Tabla1[[#This Row],[Respuesta.corr]]</f>
        <v>0</v>
      </c>
      <c r="V1038" s="3" t="s">
        <v>144</v>
      </c>
      <c r="W1038" s="3" t="s">
        <v>172</v>
      </c>
      <c r="X1038" s="3" t="str">
        <f>+LEFT(Tabla1[[#This Row],[participant]],LEN(Tabla1[[#This Row],[participant]])-1)</f>
        <v>LMR11M</v>
      </c>
    </row>
    <row r="1039" spans="1:24" x14ac:dyDescent="0.55000000000000004">
      <c r="A1039" t="s">
        <v>13</v>
      </c>
      <c r="B1039" t="s">
        <v>36</v>
      </c>
      <c r="C1039" t="s">
        <v>15</v>
      </c>
      <c r="D1039">
        <v>1.3</v>
      </c>
      <c r="E1039">
        <v>0</v>
      </c>
      <c r="F1039">
        <v>37</v>
      </c>
      <c r="G1039">
        <v>37</v>
      </c>
      <c r="H1039">
        <v>37</v>
      </c>
      <c r="I1039" t="s">
        <v>15</v>
      </c>
      <c r="J1039">
        <v>1</v>
      </c>
      <c r="L1039" t="s">
        <v>16</v>
      </c>
      <c r="M1039">
        <v>59.897373193039002</v>
      </c>
      <c r="N1039" t="s">
        <v>17</v>
      </c>
      <c r="O1039">
        <v>1</v>
      </c>
      <c r="P1039" t="s">
        <v>18</v>
      </c>
      <c r="Q1039" s="3" t="str">
        <f>+PROPER(IF(MID(Tabla1[[#This Row],[expName]],3,100)="Alegria","Alegría",MID(Tabla1[[#This Row],[expName]],3,100)))</f>
        <v>Tristeza</v>
      </c>
      <c r="R1039" s="3" t="str">
        <f>+IF(Tabla1[[#This Row],[correct_ans]]="None","Frecuente","Infrecuente")</f>
        <v>Frecuente</v>
      </c>
      <c r="S1039" s="3">
        <f>+Tabla1[[#This Row],[Respuesta.corr]]*100</f>
        <v>100</v>
      </c>
      <c r="T1039" s="3" t="str">
        <f>+IF(OR(Tabla1[[#This Row],[frecuente/infrecuente]]="Frecuente",Tabla1[[#This Row],[Respuesta.rt]]=""),"",Tabla1[[#This Row],[Respuesta.rt]])</f>
        <v/>
      </c>
      <c r="U1039" s="3">
        <f>1-Tabla1[[#This Row],[Respuesta.corr]]</f>
        <v>0</v>
      </c>
      <c r="V1039" s="3" t="s">
        <v>144</v>
      </c>
      <c r="W1039" s="3" t="s">
        <v>172</v>
      </c>
      <c r="X1039" s="3" t="str">
        <f>+LEFT(Tabla1[[#This Row],[participant]],LEN(Tabla1[[#This Row],[participant]])-1)</f>
        <v>LMR11M</v>
      </c>
    </row>
    <row r="1040" spans="1:24" x14ac:dyDescent="0.55000000000000004">
      <c r="A1040" t="s">
        <v>19</v>
      </c>
      <c r="B1040" t="s">
        <v>39</v>
      </c>
      <c r="C1040" t="s">
        <v>21</v>
      </c>
      <c r="D1040">
        <v>0.8</v>
      </c>
      <c r="E1040">
        <v>0</v>
      </c>
      <c r="F1040">
        <v>38</v>
      </c>
      <c r="G1040">
        <v>38</v>
      </c>
      <c r="H1040">
        <v>38</v>
      </c>
      <c r="I1040" t="s">
        <v>21</v>
      </c>
      <c r="J1040">
        <v>1</v>
      </c>
      <c r="K1040">
        <v>0.554685127921</v>
      </c>
      <c r="L1040" t="s">
        <v>16</v>
      </c>
      <c r="M1040">
        <v>59.897373193039002</v>
      </c>
      <c r="N1040" t="s">
        <v>17</v>
      </c>
      <c r="O1040">
        <v>1</v>
      </c>
      <c r="P1040" t="s">
        <v>18</v>
      </c>
      <c r="Q1040" s="3" t="str">
        <f>+PROPER(IF(MID(Tabla1[[#This Row],[expName]],3,100)="Alegria","Alegría",MID(Tabla1[[#This Row],[expName]],3,100)))</f>
        <v>Tristeza</v>
      </c>
      <c r="R1040" s="3" t="str">
        <f>+IF(Tabla1[[#This Row],[correct_ans]]="None","Frecuente","Infrecuente")</f>
        <v>Infrecuente</v>
      </c>
      <c r="S1040" s="3">
        <f>+Tabla1[[#This Row],[Respuesta.corr]]*100</f>
        <v>100</v>
      </c>
      <c r="T1040" s="3">
        <f>+IF(OR(Tabla1[[#This Row],[frecuente/infrecuente]]="Frecuente",Tabla1[[#This Row],[Respuesta.rt]]=""),"",Tabla1[[#This Row],[Respuesta.rt]])</f>
        <v>0.554685127921</v>
      </c>
      <c r="U1040" s="3">
        <f>1-Tabla1[[#This Row],[Respuesta.corr]]</f>
        <v>0</v>
      </c>
      <c r="V1040" s="3" t="s">
        <v>144</v>
      </c>
      <c r="W1040" s="3" t="s">
        <v>172</v>
      </c>
      <c r="X1040" s="3" t="str">
        <f>+LEFT(Tabla1[[#This Row],[participant]],LEN(Tabla1[[#This Row],[participant]])-1)</f>
        <v>LMR11M</v>
      </c>
    </row>
    <row r="1041" spans="1:24" x14ac:dyDescent="0.55000000000000004">
      <c r="A1041" t="s">
        <v>13</v>
      </c>
      <c r="B1041" t="s">
        <v>40</v>
      </c>
      <c r="C1041" t="s">
        <v>15</v>
      </c>
      <c r="D1041">
        <v>0.8</v>
      </c>
      <c r="E1041">
        <v>0</v>
      </c>
      <c r="F1041">
        <v>39</v>
      </c>
      <c r="G1041">
        <v>39</v>
      </c>
      <c r="H1041">
        <v>39</v>
      </c>
      <c r="I1041" t="s">
        <v>15</v>
      </c>
      <c r="J1041">
        <v>1</v>
      </c>
      <c r="L1041" t="s">
        <v>16</v>
      </c>
      <c r="M1041">
        <v>59.897373193039002</v>
      </c>
      <c r="N1041" t="s">
        <v>17</v>
      </c>
      <c r="O1041">
        <v>1</v>
      </c>
      <c r="P1041" t="s">
        <v>18</v>
      </c>
      <c r="Q1041" s="3" t="str">
        <f>+PROPER(IF(MID(Tabla1[[#This Row],[expName]],3,100)="Alegria","Alegría",MID(Tabla1[[#This Row],[expName]],3,100)))</f>
        <v>Tristeza</v>
      </c>
      <c r="R1041" s="3" t="str">
        <f>+IF(Tabla1[[#This Row],[correct_ans]]="None","Frecuente","Infrecuente")</f>
        <v>Frecuente</v>
      </c>
      <c r="S1041" s="3">
        <f>+Tabla1[[#This Row],[Respuesta.corr]]*100</f>
        <v>100</v>
      </c>
      <c r="T1041" s="3" t="str">
        <f>+IF(OR(Tabla1[[#This Row],[frecuente/infrecuente]]="Frecuente",Tabla1[[#This Row],[Respuesta.rt]]=""),"",Tabla1[[#This Row],[Respuesta.rt]])</f>
        <v/>
      </c>
      <c r="U1041" s="3">
        <f>1-Tabla1[[#This Row],[Respuesta.corr]]</f>
        <v>0</v>
      </c>
      <c r="V1041" s="3" t="s">
        <v>144</v>
      </c>
      <c r="W1041" s="3" t="s">
        <v>172</v>
      </c>
      <c r="X1041" s="3" t="str">
        <f>+LEFT(Tabla1[[#This Row],[participant]],LEN(Tabla1[[#This Row],[participant]])-1)</f>
        <v>LMR11M</v>
      </c>
    </row>
    <row r="1042" spans="1:24" x14ac:dyDescent="0.55000000000000004">
      <c r="A1042" t="s">
        <v>13</v>
      </c>
      <c r="B1042" t="s">
        <v>41</v>
      </c>
      <c r="C1042" t="s">
        <v>15</v>
      </c>
      <c r="D1042">
        <v>0.8</v>
      </c>
      <c r="E1042">
        <v>0</v>
      </c>
      <c r="F1042">
        <v>40</v>
      </c>
      <c r="G1042">
        <v>40</v>
      </c>
      <c r="H1042">
        <v>40</v>
      </c>
      <c r="I1042" t="s">
        <v>15</v>
      </c>
      <c r="J1042">
        <v>1</v>
      </c>
      <c r="L1042" t="s">
        <v>16</v>
      </c>
      <c r="M1042">
        <v>59.897373193039002</v>
      </c>
      <c r="N1042" t="s">
        <v>17</v>
      </c>
      <c r="O1042">
        <v>1</v>
      </c>
      <c r="P1042" t="s">
        <v>18</v>
      </c>
      <c r="Q1042" s="3" t="str">
        <f>+PROPER(IF(MID(Tabla1[[#This Row],[expName]],3,100)="Alegria","Alegría",MID(Tabla1[[#This Row],[expName]],3,100)))</f>
        <v>Tristeza</v>
      </c>
      <c r="R1042" s="3" t="str">
        <f>+IF(Tabla1[[#This Row],[correct_ans]]="None","Frecuente","Infrecuente")</f>
        <v>Frecuente</v>
      </c>
      <c r="S1042" s="3">
        <f>+Tabla1[[#This Row],[Respuesta.corr]]*100</f>
        <v>100</v>
      </c>
      <c r="T1042" s="3" t="str">
        <f>+IF(OR(Tabla1[[#This Row],[frecuente/infrecuente]]="Frecuente",Tabla1[[#This Row],[Respuesta.rt]]=""),"",Tabla1[[#This Row],[Respuesta.rt]])</f>
        <v/>
      </c>
      <c r="U1042" s="3">
        <f>1-Tabla1[[#This Row],[Respuesta.corr]]</f>
        <v>0</v>
      </c>
      <c r="V1042" s="3" t="s">
        <v>144</v>
      </c>
      <c r="W1042" s="3" t="s">
        <v>172</v>
      </c>
      <c r="X1042" s="3" t="str">
        <f>+LEFT(Tabla1[[#This Row],[participant]],LEN(Tabla1[[#This Row],[participant]])-1)</f>
        <v>LMR11M</v>
      </c>
    </row>
    <row r="1043" spans="1:24" x14ac:dyDescent="0.55000000000000004">
      <c r="A1043" t="s">
        <v>13</v>
      </c>
      <c r="B1043" t="s">
        <v>42</v>
      </c>
      <c r="C1043" t="s">
        <v>15</v>
      </c>
      <c r="D1043">
        <v>0.8</v>
      </c>
      <c r="E1043">
        <v>0</v>
      </c>
      <c r="F1043">
        <v>41</v>
      </c>
      <c r="G1043">
        <v>41</v>
      </c>
      <c r="H1043">
        <v>41</v>
      </c>
      <c r="I1043" t="s">
        <v>15</v>
      </c>
      <c r="J1043">
        <v>1</v>
      </c>
      <c r="L1043" t="s">
        <v>16</v>
      </c>
      <c r="M1043">
        <v>59.897373193039002</v>
      </c>
      <c r="N1043" t="s">
        <v>17</v>
      </c>
      <c r="O1043">
        <v>1</v>
      </c>
      <c r="P1043" t="s">
        <v>18</v>
      </c>
      <c r="Q1043" s="3" t="str">
        <f>+PROPER(IF(MID(Tabla1[[#This Row],[expName]],3,100)="Alegria","Alegría",MID(Tabla1[[#This Row],[expName]],3,100)))</f>
        <v>Tristeza</v>
      </c>
      <c r="R1043" s="3" t="str">
        <f>+IF(Tabla1[[#This Row],[correct_ans]]="None","Frecuente","Infrecuente")</f>
        <v>Frecuente</v>
      </c>
      <c r="S1043" s="3">
        <f>+Tabla1[[#This Row],[Respuesta.corr]]*100</f>
        <v>100</v>
      </c>
      <c r="T1043" s="3" t="str">
        <f>+IF(OR(Tabla1[[#This Row],[frecuente/infrecuente]]="Frecuente",Tabla1[[#This Row],[Respuesta.rt]]=""),"",Tabla1[[#This Row],[Respuesta.rt]])</f>
        <v/>
      </c>
      <c r="U1043" s="3">
        <f>1-Tabla1[[#This Row],[Respuesta.corr]]</f>
        <v>0</v>
      </c>
      <c r="V1043" s="3" t="s">
        <v>144</v>
      </c>
      <c r="W1043" s="3" t="s">
        <v>172</v>
      </c>
      <c r="X1043" s="3" t="str">
        <f>+LEFT(Tabla1[[#This Row],[participant]],LEN(Tabla1[[#This Row],[participant]])-1)</f>
        <v>LMR11M</v>
      </c>
    </row>
    <row r="1044" spans="1:24" x14ac:dyDescent="0.55000000000000004">
      <c r="A1044" t="s">
        <v>13</v>
      </c>
      <c r="B1044" t="s">
        <v>30</v>
      </c>
      <c r="C1044" t="s">
        <v>15</v>
      </c>
      <c r="D1044">
        <v>1.3</v>
      </c>
      <c r="E1044">
        <v>0</v>
      </c>
      <c r="F1044">
        <v>42</v>
      </c>
      <c r="G1044">
        <v>42</v>
      </c>
      <c r="H1044">
        <v>42</v>
      </c>
      <c r="I1044" t="s">
        <v>15</v>
      </c>
      <c r="J1044">
        <v>1</v>
      </c>
      <c r="L1044" t="s">
        <v>16</v>
      </c>
      <c r="M1044">
        <v>59.897373193039002</v>
      </c>
      <c r="N1044" t="s">
        <v>17</v>
      </c>
      <c r="O1044">
        <v>1</v>
      </c>
      <c r="P1044" t="s">
        <v>18</v>
      </c>
      <c r="Q1044" s="3" t="str">
        <f>+PROPER(IF(MID(Tabla1[[#This Row],[expName]],3,100)="Alegria","Alegría",MID(Tabla1[[#This Row],[expName]],3,100)))</f>
        <v>Tristeza</v>
      </c>
      <c r="R1044" s="3" t="str">
        <f>+IF(Tabla1[[#This Row],[correct_ans]]="None","Frecuente","Infrecuente")</f>
        <v>Frecuente</v>
      </c>
      <c r="S1044" s="3">
        <f>+Tabla1[[#This Row],[Respuesta.corr]]*100</f>
        <v>100</v>
      </c>
      <c r="T1044" s="3" t="str">
        <f>+IF(OR(Tabla1[[#This Row],[frecuente/infrecuente]]="Frecuente",Tabla1[[#This Row],[Respuesta.rt]]=""),"",Tabla1[[#This Row],[Respuesta.rt]])</f>
        <v/>
      </c>
      <c r="U1044" s="3">
        <f>1-Tabla1[[#This Row],[Respuesta.corr]]</f>
        <v>0</v>
      </c>
      <c r="V1044" s="3" t="s">
        <v>144</v>
      </c>
      <c r="W1044" s="3" t="s">
        <v>172</v>
      </c>
      <c r="X1044" s="3" t="str">
        <f>+LEFT(Tabla1[[#This Row],[participant]],LEN(Tabla1[[#This Row],[participant]])-1)</f>
        <v>LMR11M</v>
      </c>
    </row>
    <row r="1045" spans="1:24" x14ac:dyDescent="0.55000000000000004">
      <c r="A1045" t="s">
        <v>19</v>
      </c>
      <c r="B1045" t="s">
        <v>26</v>
      </c>
      <c r="C1045" t="s">
        <v>21</v>
      </c>
      <c r="D1045">
        <v>0.8</v>
      </c>
      <c r="E1045">
        <v>0</v>
      </c>
      <c r="F1045">
        <v>43</v>
      </c>
      <c r="G1045">
        <v>43</v>
      </c>
      <c r="H1045">
        <v>43</v>
      </c>
      <c r="I1045" t="s">
        <v>21</v>
      </c>
      <c r="J1045">
        <v>1</v>
      </c>
      <c r="K1045">
        <v>0.47424392122800002</v>
      </c>
      <c r="L1045" t="s">
        <v>16</v>
      </c>
      <c r="M1045">
        <v>59.897373193039002</v>
      </c>
      <c r="N1045" t="s">
        <v>17</v>
      </c>
      <c r="O1045">
        <v>1</v>
      </c>
      <c r="P1045" t="s">
        <v>18</v>
      </c>
      <c r="Q1045" s="3" t="str">
        <f>+PROPER(IF(MID(Tabla1[[#This Row],[expName]],3,100)="Alegria","Alegría",MID(Tabla1[[#This Row],[expName]],3,100)))</f>
        <v>Tristeza</v>
      </c>
      <c r="R1045" s="3" t="str">
        <f>+IF(Tabla1[[#This Row],[correct_ans]]="None","Frecuente","Infrecuente")</f>
        <v>Infrecuente</v>
      </c>
      <c r="S1045" s="3">
        <f>+Tabla1[[#This Row],[Respuesta.corr]]*100</f>
        <v>100</v>
      </c>
      <c r="T1045" s="3">
        <f>+IF(OR(Tabla1[[#This Row],[frecuente/infrecuente]]="Frecuente",Tabla1[[#This Row],[Respuesta.rt]]=""),"",Tabla1[[#This Row],[Respuesta.rt]])</f>
        <v>0.47424392122800002</v>
      </c>
      <c r="U1045" s="3">
        <f>1-Tabla1[[#This Row],[Respuesta.corr]]</f>
        <v>0</v>
      </c>
      <c r="V1045" s="3" t="s">
        <v>144</v>
      </c>
      <c r="W1045" s="3" t="s">
        <v>172</v>
      </c>
      <c r="X1045" s="3" t="str">
        <f>+LEFT(Tabla1[[#This Row],[participant]],LEN(Tabla1[[#This Row],[participant]])-1)</f>
        <v>LMR11M</v>
      </c>
    </row>
    <row r="1046" spans="1:24" x14ac:dyDescent="0.55000000000000004">
      <c r="A1046" t="s">
        <v>13</v>
      </c>
      <c r="B1046" t="s">
        <v>36</v>
      </c>
      <c r="C1046" t="s">
        <v>15</v>
      </c>
      <c r="D1046">
        <v>0.8</v>
      </c>
      <c r="E1046">
        <v>0</v>
      </c>
      <c r="F1046">
        <v>44</v>
      </c>
      <c r="G1046">
        <v>44</v>
      </c>
      <c r="H1046">
        <v>44</v>
      </c>
      <c r="I1046" t="s">
        <v>15</v>
      </c>
      <c r="J1046">
        <v>1</v>
      </c>
      <c r="L1046" t="s">
        <v>16</v>
      </c>
      <c r="M1046">
        <v>59.897373193039002</v>
      </c>
      <c r="N1046" t="s">
        <v>17</v>
      </c>
      <c r="O1046">
        <v>1</v>
      </c>
      <c r="P1046" t="s">
        <v>18</v>
      </c>
      <c r="Q1046" s="3" t="str">
        <f>+PROPER(IF(MID(Tabla1[[#This Row],[expName]],3,100)="Alegria","Alegría",MID(Tabla1[[#This Row],[expName]],3,100)))</f>
        <v>Tristeza</v>
      </c>
      <c r="R1046" s="3" t="str">
        <f>+IF(Tabla1[[#This Row],[correct_ans]]="None","Frecuente","Infrecuente")</f>
        <v>Frecuente</v>
      </c>
      <c r="S1046" s="3">
        <f>+Tabla1[[#This Row],[Respuesta.corr]]*100</f>
        <v>100</v>
      </c>
      <c r="T1046" s="3" t="str">
        <f>+IF(OR(Tabla1[[#This Row],[frecuente/infrecuente]]="Frecuente",Tabla1[[#This Row],[Respuesta.rt]]=""),"",Tabla1[[#This Row],[Respuesta.rt]])</f>
        <v/>
      </c>
      <c r="U1046" s="3">
        <f>1-Tabla1[[#This Row],[Respuesta.corr]]</f>
        <v>0</v>
      </c>
      <c r="V1046" s="3" t="s">
        <v>144</v>
      </c>
      <c r="W1046" s="3" t="s">
        <v>172</v>
      </c>
      <c r="X1046" s="3" t="str">
        <f>+LEFT(Tabla1[[#This Row],[participant]],LEN(Tabla1[[#This Row],[participant]])-1)</f>
        <v>LMR11M</v>
      </c>
    </row>
    <row r="1047" spans="1:24" x14ac:dyDescent="0.55000000000000004">
      <c r="A1047" t="s">
        <v>13</v>
      </c>
      <c r="B1047" t="s">
        <v>31</v>
      </c>
      <c r="C1047" t="s">
        <v>15</v>
      </c>
      <c r="D1047">
        <v>0.8</v>
      </c>
      <c r="E1047">
        <v>0</v>
      </c>
      <c r="F1047">
        <v>45</v>
      </c>
      <c r="G1047">
        <v>45</v>
      </c>
      <c r="H1047">
        <v>45</v>
      </c>
      <c r="I1047" t="s">
        <v>15</v>
      </c>
      <c r="J1047">
        <v>1</v>
      </c>
      <c r="L1047" t="s">
        <v>16</v>
      </c>
      <c r="M1047">
        <v>59.897373193039002</v>
      </c>
      <c r="N1047" t="s">
        <v>17</v>
      </c>
      <c r="O1047">
        <v>1</v>
      </c>
      <c r="P1047" t="s">
        <v>18</v>
      </c>
      <c r="Q1047" s="3" t="str">
        <f>+PROPER(IF(MID(Tabla1[[#This Row],[expName]],3,100)="Alegria","Alegría",MID(Tabla1[[#This Row],[expName]],3,100)))</f>
        <v>Tristeza</v>
      </c>
      <c r="R1047" s="3" t="str">
        <f>+IF(Tabla1[[#This Row],[correct_ans]]="None","Frecuente","Infrecuente")</f>
        <v>Frecuente</v>
      </c>
      <c r="S1047" s="3">
        <f>+Tabla1[[#This Row],[Respuesta.corr]]*100</f>
        <v>100</v>
      </c>
      <c r="T1047" s="3" t="str">
        <f>+IF(OR(Tabla1[[#This Row],[frecuente/infrecuente]]="Frecuente",Tabla1[[#This Row],[Respuesta.rt]]=""),"",Tabla1[[#This Row],[Respuesta.rt]])</f>
        <v/>
      </c>
      <c r="U1047" s="3">
        <f>1-Tabla1[[#This Row],[Respuesta.corr]]</f>
        <v>0</v>
      </c>
      <c r="V1047" s="3" t="s">
        <v>144</v>
      </c>
      <c r="W1047" s="3" t="s">
        <v>172</v>
      </c>
      <c r="X1047" s="3" t="str">
        <f>+LEFT(Tabla1[[#This Row],[participant]],LEN(Tabla1[[#This Row],[participant]])-1)</f>
        <v>LMR11M</v>
      </c>
    </row>
    <row r="1048" spans="1:24" x14ac:dyDescent="0.55000000000000004">
      <c r="A1048" t="s">
        <v>13</v>
      </c>
      <c r="B1048" t="s">
        <v>22</v>
      </c>
      <c r="C1048" t="s">
        <v>15</v>
      </c>
      <c r="D1048">
        <v>1.3</v>
      </c>
      <c r="E1048">
        <v>0</v>
      </c>
      <c r="F1048">
        <v>46</v>
      </c>
      <c r="G1048">
        <v>46</v>
      </c>
      <c r="H1048">
        <v>46</v>
      </c>
      <c r="I1048" t="s">
        <v>15</v>
      </c>
      <c r="J1048">
        <v>1</v>
      </c>
      <c r="L1048" t="s">
        <v>16</v>
      </c>
      <c r="M1048">
        <v>59.897373193039002</v>
      </c>
      <c r="N1048" t="s">
        <v>17</v>
      </c>
      <c r="O1048">
        <v>1</v>
      </c>
      <c r="P1048" t="s">
        <v>18</v>
      </c>
      <c r="Q1048" s="3" t="str">
        <f>+PROPER(IF(MID(Tabla1[[#This Row],[expName]],3,100)="Alegria","Alegría",MID(Tabla1[[#This Row],[expName]],3,100)))</f>
        <v>Tristeza</v>
      </c>
      <c r="R1048" s="3" t="str">
        <f>+IF(Tabla1[[#This Row],[correct_ans]]="None","Frecuente","Infrecuente")</f>
        <v>Frecuente</v>
      </c>
      <c r="S1048" s="3">
        <f>+Tabla1[[#This Row],[Respuesta.corr]]*100</f>
        <v>100</v>
      </c>
      <c r="T1048" s="3" t="str">
        <f>+IF(OR(Tabla1[[#This Row],[frecuente/infrecuente]]="Frecuente",Tabla1[[#This Row],[Respuesta.rt]]=""),"",Tabla1[[#This Row],[Respuesta.rt]])</f>
        <v/>
      </c>
      <c r="U1048" s="3">
        <f>1-Tabla1[[#This Row],[Respuesta.corr]]</f>
        <v>0</v>
      </c>
      <c r="V1048" s="3" t="s">
        <v>144</v>
      </c>
      <c r="W1048" s="3" t="s">
        <v>172</v>
      </c>
      <c r="X1048" s="3" t="str">
        <f>+LEFT(Tabla1[[#This Row],[participant]],LEN(Tabla1[[#This Row],[participant]])-1)</f>
        <v>LMR11M</v>
      </c>
    </row>
    <row r="1049" spans="1:24" x14ac:dyDescent="0.55000000000000004">
      <c r="A1049" t="s">
        <v>19</v>
      </c>
      <c r="B1049" t="s">
        <v>43</v>
      </c>
      <c r="C1049" t="s">
        <v>21</v>
      </c>
      <c r="D1049">
        <v>1.3</v>
      </c>
      <c r="E1049">
        <v>0</v>
      </c>
      <c r="F1049">
        <v>47</v>
      </c>
      <c r="G1049">
        <v>47</v>
      </c>
      <c r="H1049">
        <v>47</v>
      </c>
      <c r="I1049" t="s">
        <v>21</v>
      </c>
      <c r="J1049">
        <v>1</v>
      </c>
      <c r="K1049">
        <v>0.50514558749299998</v>
      </c>
      <c r="L1049" t="s">
        <v>16</v>
      </c>
      <c r="M1049">
        <v>59.897373193039002</v>
      </c>
      <c r="N1049" t="s">
        <v>17</v>
      </c>
      <c r="O1049">
        <v>1</v>
      </c>
      <c r="P1049" t="s">
        <v>18</v>
      </c>
      <c r="Q1049" s="3" t="str">
        <f>+PROPER(IF(MID(Tabla1[[#This Row],[expName]],3,100)="Alegria","Alegría",MID(Tabla1[[#This Row],[expName]],3,100)))</f>
        <v>Tristeza</v>
      </c>
      <c r="R1049" s="3" t="str">
        <f>+IF(Tabla1[[#This Row],[correct_ans]]="None","Frecuente","Infrecuente")</f>
        <v>Infrecuente</v>
      </c>
      <c r="S1049" s="3">
        <f>+Tabla1[[#This Row],[Respuesta.corr]]*100</f>
        <v>100</v>
      </c>
      <c r="T1049" s="3">
        <f>+IF(OR(Tabla1[[#This Row],[frecuente/infrecuente]]="Frecuente",Tabla1[[#This Row],[Respuesta.rt]]=""),"",Tabla1[[#This Row],[Respuesta.rt]])</f>
        <v>0.50514558749299998</v>
      </c>
      <c r="U1049" s="3">
        <f>1-Tabla1[[#This Row],[Respuesta.corr]]</f>
        <v>0</v>
      </c>
      <c r="V1049" s="3" t="s">
        <v>144</v>
      </c>
      <c r="W1049" s="3" t="s">
        <v>172</v>
      </c>
      <c r="X1049" s="3" t="str">
        <f>+LEFT(Tabla1[[#This Row],[participant]],LEN(Tabla1[[#This Row],[participant]])-1)</f>
        <v>LMR11M</v>
      </c>
    </row>
    <row r="1050" spans="1:24" x14ac:dyDescent="0.55000000000000004">
      <c r="A1050" t="s">
        <v>13</v>
      </c>
      <c r="B1050" t="s">
        <v>40</v>
      </c>
      <c r="C1050" t="s">
        <v>15</v>
      </c>
      <c r="D1050">
        <v>0.8</v>
      </c>
      <c r="E1050">
        <v>0</v>
      </c>
      <c r="F1050">
        <v>48</v>
      </c>
      <c r="G1050">
        <v>48</v>
      </c>
      <c r="H1050">
        <v>48</v>
      </c>
      <c r="I1050" t="s">
        <v>15</v>
      </c>
      <c r="J1050">
        <v>1</v>
      </c>
      <c r="L1050" t="s">
        <v>16</v>
      </c>
      <c r="M1050">
        <v>59.897373193039002</v>
      </c>
      <c r="N1050" t="s">
        <v>17</v>
      </c>
      <c r="O1050">
        <v>1</v>
      </c>
      <c r="P1050" t="s">
        <v>18</v>
      </c>
      <c r="Q1050" s="3" t="str">
        <f>+PROPER(IF(MID(Tabla1[[#This Row],[expName]],3,100)="Alegria","Alegría",MID(Tabla1[[#This Row],[expName]],3,100)))</f>
        <v>Tristeza</v>
      </c>
      <c r="R1050" s="3" t="str">
        <f>+IF(Tabla1[[#This Row],[correct_ans]]="None","Frecuente","Infrecuente")</f>
        <v>Frecuente</v>
      </c>
      <c r="S1050" s="3">
        <f>+Tabla1[[#This Row],[Respuesta.corr]]*100</f>
        <v>100</v>
      </c>
      <c r="T1050" s="3" t="str">
        <f>+IF(OR(Tabla1[[#This Row],[frecuente/infrecuente]]="Frecuente",Tabla1[[#This Row],[Respuesta.rt]]=""),"",Tabla1[[#This Row],[Respuesta.rt]])</f>
        <v/>
      </c>
      <c r="U1050" s="3">
        <f>1-Tabla1[[#This Row],[Respuesta.corr]]</f>
        <v>0</v>
      </c>
      <c r="V1050" s="3" t="s">
        <v>144</v>
      </c>
      <c r="W1050" s="3" t="s">
        <v>172</v>
      </c>
      <c r="X1050" s="3" t="str">
        <f>+LEFT(Tabla1[[#This Row],[participant]],LEN(Tabla1[[#This Row],[participant]])-1)</f>
        <v>LMR11M</v>
      </c>
    </row>
    <row r="1051" spans="1:24" x14ac:dyDescent="0.55000000000000004">
      <c r="A1051" t="s">
        <v>13</v>
      </c>
      <c r="B1051" t="s">
        <v>23</v>
      </c>
      <c r="C1051" t="s">
        <v>15</v>
      </c>
      <c r="D1051">
        <v>1.3</v>
      </c>
      <c r="E1051">
        <v>0</v>
      </c>
      <c r="F1051">
        <v>49</v>
      </c>
      <c r="G1051">
        <v>49</v>
      </c>
      <c r="H1051">
        <v>49</v>
      </c>
      <c r="I1051" t="s">
        <v>15</v>
      </c>
      <c r="J1051">
        <v>1</v>
      </c>
      <c r="L1051" t="s">
        <v>16</v>
      </c>
      <c r="M1051">
        <v>59.897373193039002</v>
      </c>
      <c r="N1051" t="s">
        <v>17</v>
      </c>
      <c r="O1051">
        <v>1</v>
      </c>
      <c r="P1051" t="s">
        <v>18</v>
      </c>
      <c r="Q1051" s="3" t="str">
        <f>+PROPER(IF(MID(Tabla1[[#This Row],[expName]],3,100)="Alegria","Alegría",MID(Tabla1[[#This Row],[expName]],3,100)))</f>
        <v>Tristeza</v>
      </c>
      <c r="R1051" s="3" t="str">
        <f>+IF(Tabla1[[#This Row],[correct_ans]]="None","Frecuente","Infrecuente")</f>
        <v>Frecuente</v>
      </c>
      <c r="S1051" s="3">
        <f>+Tabla1[[#This Row],[Respuesta.corr]]*100</f>
        <v>100</v>
      </c>
      <c r="T1051" s="3" t="str">
        <f>+IF(OR(Tabla1[[#This Row],[frecuente/infrecuente]]="Frecuente",Tabla1[[#This Row],[Respuesta.rt]]=""),"",Tabla1[[#This Row],[Respuesta.rt]])</f>
        <v/>
      </c>
      <c r="U1051" s="3">
        <f>1-Tabla1[[#This Row],[Respuesta.corr]]</f>
        <v>0</v>
      </c>
      <c r="V1051" s="3" t="s">
        <v>144</v>
      </c>
      <c r="W1051" s="3" t="s">
        <v>172</v>
      </c>
      <c r="X1051" s="3" t="str">
        <f>+LEFT(Tabla1[[#This Row],[participant]],LEN(Tabla1[[#This Row],[participant]])-1)</f>
        <v>LMR11M</v>
      </c>
    </row>
    <row r="1052" spans="1:24" x14ac:dyDescent="0.55000000000000004">
      <c r="A1052" t="s">
        <v>13</v>
      </c>
      <c r="B1052" t="s">
        <v>22</v>
      </c>
      <c r="C1052" t="s">
        <v>15</v>
      </c>
      <c r="D1052">
        <v>0.8</v>
      </c>
      <c r="E1052">
        <v>0</v>
      </c>
      <c r="F1052">
        <v>50</v>
      </c>
      <c r="G1052">
        <v>50</v>
      </c>
      <c r="H1052">
        <v>50</v>
      </c>
      <c r="I1052" t="s">
        <v>15</v>
      </c>
      <c r="J1052">
        <v>1</v>
      </c>
      <c r="L1052" t="s">
        <v>16</v>
      </c>
      <c r="M1052">
        <v>59.897373193039002</v>
      </c>
      <c r="N1052" t="s">
        <v>17</v>
      </c>
      <c r="O1052">
        <v>1</v>
      </c>
      <c r="P1052" t="s">
        <v>18</v>
      </c>
      <c r="Q1052" s="3" t="str">
        <f>+PROPER(IF(MID(Tabla1[[#This Row],[expName]],3,100)="Alegria","Alegría",MID(Tabla1[[#This Row],[expName]],3,100)))</f>
        <v>Tristeza</v>
      </c>
      <c r="R1052" s="3" t="str">
        <f>+IF(Tabla1[[#This Row],[correct_ans]]="None","Frecuente","Infrecuente")</f>
        <v>Frecuente</v>
      </c>
      <c r="S1052" s="3">
        <f>+Tabla1[[#This Row],[Respuesta.corr]]*100</f>
        <v>100</v>
      </c>
      <c r="T1052" s="3" t="str">
        <f>+IF(OR(Tabla1[[#This Row],[frecuente/infrecuente]]="Frecuente",Tabla1[[#This Row],[Respuesta.rt]]=""),"",Tabla1[[#This Row],[Respuesta.rt]])</f>
        <v/>
      </c>
      <c r="U1052" s="3">
        <f>1-Tabla1[[#This Row],[Respuesta.corr]]</f>
        <v>0</v>
      </c>
      <c r="V1052" s="3" t="s">
        <v>144</v>
      </c>
      <c r="W1052" s="3" t="s">
        <v>172</v>
      </c>
      <c r="X1052" s="3" t="str">
        <f>+LEFT(Tabla1[[#This Row],[participant]],LEN(Tabla1[[#This Row],[participant]])-1)</f>
        <v>LMR11M</v>
      </c>
    </row>
    <row r="1053" spans="1:24" x14ac:dyDescent="0.55000000000000004">
      <c r="A1053" t="s">
        <v>13</v>
      </c>
      <c r="B1053" t="s">
        <v>30</v>
      </c>
      <c r="C1053" t="s">
        <v>15</v>
      </c>
      <c r="D1053">
        <v>1.3</v>
      </c>
      <c r="E1053">
        <v>0</v>
      </c>
      <c r="F1053">
        <v>51</v>
      </c>
      <c r="G1053">
        <v>51</v>
      </c>
      <c r="H1053">
        <v>51</v>
      </c>
      <c r="I1053" t="s">
        <v>15</v>
      </c>
      <c r="J1053">
        <v>1</v>
      </c>
      <c r="L1053" t="s">
        <v>16</v>
      </c>
      <c r="M1053">
        <v>59.897373193039002</v>
      </c>
      <c r="N1053" t="s">
        <v>17</v>
      </c>
      <c r="O1053">
        <v>1</v>
      </c>
      <c r="P1053" t="s">
        <v>18</v>
      </c>
      <c r="Q1053" s="3" t="str">
        <f>+PROPER(IF(MID(Tabla1[[#This Row],[expName]],3,100)="Alegria","Alegría",MID(Tabla1[[#This Row],[expName]],3,100)))</f>
        <v>Tristeza</v>
      </c>
      <c r="R1053" s="3" t="str">
        <f>+IF(Tabla1[[#This Row],[correct_ans]]="None","Frecuente","Infrecuente")</f>
        <v>Frecuente</v>
      </c>
      <c r="S1053" s="3">
        <f>+Tabla1[[#This Row],[Respuesta.corr]]*100</f>
        <v>100</v>
      </c>
      <c r="T1053" s="3" t="str">
        <f>+IF(OR(Tabla1[[#This Row],[frecuente/infrecuente]]="Frecuente",Tabla1[[#This Row],[Respuesta.rt]]=""),"",Tabla1[[#This Row],[Respuesta.rt]])</f>
        <v/>
      </c>
      <c r="U1053" s="3">
        <f>1-Tabla1[[#This Row],[Respuesta.corr]]</f>
        <v>0</v>
      </c>
      <c r="V1053" s="3" t="s">
        <v>144</v>
      </c>
      <c r="W1053" s="3" t="s">
        <v>172</v>
      </c>
      <c r="X1053" s="3" t="str">
        <f>+LEFT(Tabla1[[#This Row],[participant]],LEN(Tabla1[[#This Row],[participant]])-1)</f>
        <v>LMR11M</v>
      </c>
    </row>
    <row r="1054" spans="1:24" x14ac:dyDescent="0.55000000000000004">
      <c r="A1054" t="s">
        <v>13</v>
      </c>
      <c r="B1054" t="s">
        <v>34</v>
      </c>
      <c r="C1054" t="s">
        <v>15</v>
      </c>
      <c r="D1054">
        <v>1.3</v>
      </c>
      <c r="E1054">
        <v>0</v>
      </c>
      <c r="F1054">
        <v>52</v>
      </c>
      <c r="G1054">
        <v>52</v>
      </c>
      <c r="H1054">
        <v>52</v>
      </c>
      <c r="I1054" t="s">
        <v>15</v>
      </c>
      <c r="J1054">
        <v>1</v>
      </c>
      <c r="L1054" t="s">
        <v>16</v>
      </c>
      <c r="M1054">
        <v>59.897373193039002</v>
      </c>
      <c r="N1054" t="s">
        <v>17</v>
      </c>
      <c r="O1054">
        <v>1</v>
      </c>
      <c r="P1054" t="s">
        <v>18</v>
      </c>
      <c r="Q1054" s="3" t="str">
        <f>+PROPER(IF(MID(Tabla1[[#This Row],[expName]],3,100)="Alegria","Alegría",MID(Tabla1[[#This Row],[expName]],3,100)))</f>
        <v>Tristeza</v>
      </c>
      <c r="R1054" s="3" t="str">
        <f>+IF(Tabla1[[#This Row],[correct_ans]]="None","Frecuente","Infrecuente")</f>
        <v>Frecuente</v>
      </c>
      <c r="S1054" s="3">
        <f>+Tabla1[[#This Row],[Respuesta.corr]]*100</f>
        <v>100</v>
      </c>
      <c r="T1054" s="3" t="str">
        <f>+IF(OR(Tabla1[[#This Row],[frecuente/infrecuente]]="Frecuente",Tabla1[[#This Row],[Respuesta.rt]]=""),"",Tabla1[[#This Row],[Respuesta.rt]])</f>
        <v/>
      </c>
      <c r="U1054" s="3">
        <f>1-Tabla1[[#This Row],[Respuesta.corr]]</f>
        <v>0</v>
      </c>
      <c r="V1054" s="3" t="s">
        <v>144</v>
      </c>
      <c r="W1054" s="3" t="s">
        <v>172</v>
      </c>
      <c r="X1054" s="3" t="str">
        <f>+LEFT(Tabla1[[#This Row],[participant]],LEN(Tabla1[[#This Row],[participant]])-1)</f>
        <v>LMR11M</v>
      </c>
    </row>
    <row r="1055" spans="1:24" x14ac:dyDescent="0.55000000000000004">
      <c r="A1055" t="s">
        <v>13</v>
      </c>
      <c r="B1055" t="s">
        <v>40</v>
      </c>
      <c r="C1055" t="s">
        <v>15</v>
      </c>
      <c r="D1055">
        <v>0.8</v>
      </c>
      <c r="E1055">
        <v>0</v>
      </c>
      <c r="F1055">
        <v>53</v>
      </c>
      <c r="G1055">
        <v>53</v>
      </c>
      <c r="H1055">
        <v>53</v>
      </c>
      <c r="I1055" t="s">
        <v>15</v>
      </c>
      <c r="J1055">
        <v>1</v>
      </c>
      <c r="L1055" t="s">
        <v>16</v>
      </c>
      <c r="M1055">
        <v>59.897373193039002</v>
      </c>
      <c r="N1055" t="s">
        <v>17</v>
      </c>
      <c r="O1055">
        <v>1</v>
      </c>
      <c r="P1055" t="s">
        <v>18</v>
      </c>
      <c r="Q1055" s="3" t="str">
        <f>+PROPER(IF(MID(Tabla1[[#This Row],[expName]],3,100)="Alegria","Alegría",MID(Tabla1[[#This Row],[expName]],3,100)))</f>
        <v>Tristeza</v>
      </c>
      <c r="R1055" s="3" t="str">
        <f>+IF(Tabla1[[#This Row],[correct_ans]]="None","Frecuente","Infrecuente")</f>
        <v>Frecuente</v>
      </c>
      <c r="S1055" s="3">
        <f>+Tabla1[[#This Row],[Respuesta.corr]]*100</f>
        <v>100</v>
      </c>
      <c r="T1055" s="3" t="str">
        <f>+IF(OR(Tabla1[[#This Row],[frecuente/infrecuente]]="Frecuente",Tabla1[[#This Row],[Respuesta.rt]]=""),"",Tabla1[[#This Row],[Respuesta.rt]])</f>
        <v/>
      </c>
      <c r="U1055" s="3">
        <f>1-Tabla1[[#This Row],[Respuesta.corr]]</f>
        <v>0</v>
      </c>
      <c r="V1055" s="3" t="s">
        <v>144</v>
      </c>
      <c r="W1055" s="3" t="s">
        <v>172</v>
      </c>
      <c r="X1055" s="3" t="str">
        <f>+LEFT(Tabla1[[#This Row],[participant]],LEN(Tabla1[[#This Row],[participant]])-1)</f>
        <v>LMR11M</v>
      </c>
    </row>
    <row r="1056" spans="1:24" x14ac:dyDescent="0.55000000000000004">
      <c r="A1056" t="s">
        <v>19</v>
      </c>
      <c r="B1056" t="s">
        <v>44</v>
      </c>
      <c r="C1056" t="s">
        <v>21</v>
      </c>
      <c r="D1056">
        <v>0.8</v>
      </c>
      <c r="E1056">
        <v>0</v>
      </c>
      <c r="F1056">
        <v>54</v>
      </c>
      <c r="G1056">
        <v>54</v>
      </c>
      <c r="H1056">
        <v>54</v>
      </c>
      <c r="I1056" t="s">
        <v>21</v>
      </c>
      <c r="J1056">
        <v>1</v>
      </c>
      <c r="K1056">
        <v>0.47147073782999999</v>
      </c>
      <c r="L1056" t="s">
        <v>16</v>
      </c>
      <c r="M1056">
        <v>59.897373193039002</v>
      </c>
      <c r="N1056" t="s">
        <v>17</v>
      </c>
      <c r="O1056">
        <v>1</v>
      </c>
      <c r="P1056" t="s">
        <v>18</v>
      </c>
      <c r="Q1056" s="3" t="str">
        <f>+PROPER(IF(MID(Tabla1[[#This Row],[expName]],3,100)="Alegria","Alegría",MID(Tabla1[[#This Row],[expName]],3,100)))</f>
        <v>Tristeza</v>
      </c>
      <c r="R1056" s="3" t="str">
        <f>+IF(Tabla1[[#This Row],[correct_ans]]="None","Frecuente","Infrecuente")</f>
        <v>Infrecuente</v>
      </c>
      <c r="S1056" s="3">
        <f>+Tabla1[[#This Row],[Respuesta.corr]]*100</f>
        <v>100</v>
      </c>
      <c r="T1056" s="3">
        <f>+IF(OR(Tabla1[[#This Row],[frecuente/infrecuente]]="Frecuente",Tabla1[[#This Row],[Respuesta.rt]]=""),"",Tabla1[[#This Row],[Respuesta.rt]])</f>
        <v>0.47147073782999999</v>
      </c>
      <c r="U1056" s="3">
        <f>1-Tabla1[[#This Row],[Respuesta.corr]]</f>
        <v>0</v>
      </c>
      <c r="V1056" s="3" t="s">
        <v>144</v>
      </c>
      <c r="W1056" s="3" t="s">
        <v>172</v>
      </c>
      <c r="X1056" s="3" t="str">
        <f>+LEFT(Tabla1[[#This Row],[participant]],LEN(Tabla1[[#This Row],[participant]])-1)</f>
        <v>LMR11M</v>
      </c>
    </row>
    <row r="1057" spans="1:24" x14ac:dyDescent="0.55000000000000004">
      <c r="A1057" t="s">
        <v>13</v>
      </c>
      <c r="B1057" t="s">
        <v>35</v>
      </c>
      <c r="C1057" t="s">
        <v>15</v>
      </c>
      <c r="D1057">
        <v>0.8</v>
      </c>
      <c r="E1057">
        <v>0</v>
      </c>
      <c r="F1057">
        <v>55</v>
      </c>
      <c r="G1057">
        <v>55</v>
      </c>
      <c r="H1057">
        <v>55</v>
      </c>
      <c r="I1057" t="s">
        <v>15</v>
      </c>
      <c r="J1057">
        <v>1</v>
      </c>
      <c r="L1057" t="s">
        <v>16</v>
      </c>
      <c r="M1057">
        <v>59.897373193039002</v>
      </c>
      <c r="N1057" t="s">
        <v>17</v>
      </c>
      <c r="O1057">
        <v>1</v>
      </c>
      <c r="P1057" t="s">
        <v>18</v>
      </c>
      <c r="Q1057" s="3" t="str">
        <f>+PROPER(IF(MID(Tabla1[[#This Row],[expName]],3,100)="Alegria","Alegría",MID(Tabla1[[#This Row],[expName]],3,100)))</f>
        <v>Tristeza</v>
      </c>
      <c r="R1057" s="3" t="str">
        <f>+IF(Tabla1[[#This Row],[correct_ans]]="None","Frecuente","Infrecuente")</f>
        <v>Frecuente</v>
      </c>
      <c r="S1057" s="3">
        <f>+Tabla1[[#This Row],[Respuesta.corr]]*100</f>
        <v>100</v>
      </c>
      <c r="T1057" s="3" t="str">
        <f>+IF(OR(Tabla1[[#This Row],[frecuente/infrecuente]]="Frecuente",Tabla1[[#This Row],[Respuesta.rt]]=""),"",Tabla1[[#This Row],[Respuesta.rt]])</f>
        <v/>
      </c>
      <c r="U1057" s="3">
        <f>1-Tabla1[[#This Row],[Respuesta.corr]]</f>
        <v>0</v>
      </c>
      <c r="V1057" s="3" t="s">
        <v>144</v>
      </c>
      <c r="W1057" s="3" t="s">
        <v>172</v>
      </c>
      <c r="X1057" s="3" t="str">
        <f>+LEFT(Tabla1[[#This Row],[participant]],LEN(Tabla1[[#This Row],[participant]])-1)</f>
        <v>LMR11M</v>
      </c>
    </row>
    <row r="1058" spans="1:24" x14ac:dyDescent="0.55000000000000004">
      <c r="A1058" t="s">
        <v>13</v>
      </c>
      <c r="B1058" t="s">
        <v>36</v>
      </c>
      <c r="C1058" t="s">
        <v>15</v>
      </c>
      <c r="D1058">
        <v>1.3</v>
      </c>
      <c r="E1058">
        <v>0</v>
      </c>
      <c r="F1058">
        <v>56</v>
      </c>
      <c r="G1058">
        <v>56</v>
      </c>
      <c r="H1058">
        <v>56</v>
      </c>
      <c r="I1058" t="s">
        <v>15</v>
      </c>
      <c r="J1058">
        <v>1</v>
      </c>
      <c r="L1058" t="s">
        <v>16</v>
      </c>
      <c r="M1058">
        <v>59.897373193039002</v>
      </c>
      <c r="N1058" t="s">
        <v>17</v>
      </c>
      <c r="O1058">
        <v>1</v>
      </c>
      <c r="P1058" t="s">
        <v>18</v>
      </c>
      <c r="Q1058" s="3" t="str">
        <f>+PROPER(IF(MID(Tabla1[[#This Row],[expName]],3,100)="Alegria","Alegría",MID(Tabla1[[#This Row],[expName]],3,100)))</f>
        <v>Tristeza</v>
      </c>
      <c r="R1058" s="3" t="str">
        <f>+IF(Tabla1[[#This Row],[correct_ans]]="None","Frecuente","Infrecuente")</f>
        <v>Frecuente</v>
      </c>
      <c r="S1058" s="3">
        <f>+Tabla1[[#This Row],[Respuesta.corr]]*100</f>
        <v>100</v>
      </c>
      <c r="T1058" s="3" t="str">
        <f>+IF(OR(Tabla1[[#This Row],[frecuente/infrecuente]]="Frecuente",Tabla1[[#This Row],[Respuesta.rt]]=""),"",Tabla1[[#This Row],[Respuesta.rt]])</f>
        <v/>
      </c>
      <c r="U1058" s="3">
        <f>1-Tabla1[[#This Row],[Respuesta.corr]]</f>
        <v>0</v>
      </c>
      <c r="V1058" s="3" t="s">
        <v>144</v>
      </c>
      <c r="W1058" s="3" t="s">
        <v>172</v>
      </c>
      <c r="X1058" s="3" t="str">
        <f>+LEFT(Tabla1[[#This Row],[participant]],LEN(Tabla1[[#This Row],[participant]])-1)</f>
        <v>LMR11M</v>
      </c>
    </row>
    <row r="1059" spans="1:24" x14ac:dyDescent="0.55000000000000004">
      <c r="A1059" t="s">
        <v>13</v>
      </c>
      <c r="B1059" t="s">
        <v>30</v>
      </c>
      <c r="C1059" t="s">
        <v>15</v>
      </c>
      <c r="D1059">
        <v>0.8</v>
      </c>
      <c r="E1059">
        <v>0</v>
      </c>
      <c r="F1059">
        <v>57</v>
      </c>
      <c r="G1059">
        <v>57</v>
      </c>
      <c r="H1059">
        <v>57</v>
      </c>
      <c r="I1059" t="s">
        <v>15</v>
      </c>
      <c r="J1059">
        <v>1</v>
      </c>
      <c r="L1059" t="s">
        <v>16</v>
      </c>
      <c r="M1059">
        <v>59.897373193039002</v>
      </c>
      <c r="N1059" t="s">
        <v>17</v>
      </c>
      <c r="O1059">
        <v>1</v>
      </c>
      <c r="P1059" t="s">
        <v>18</v>
      </c>
      <c r="Q1059" s="3" t="str">
        <f>+PROPER(IF(MID(Tabla1[[#This Row],[expName]],3,100)="Alegria","Alegría",MID(Tabla1[[#This Row],[expName]],3,100)))</f>
        <v>Tristeza</v>
      </c>
      <c r="R1059" s="3" t="str">
        <f>+IF(Tabla1[[#This Row],[correct_ans]]="None","Frecuente","Infrecuente")</f>
        <v>Frecuente</v>
      </c>
      <c r="S1059" s="3">
        <f>+Tabla1[[#This Row],[Respuesta.corr]]*100</f>
        <v>100</v>
      </c>
      <c r="T1059" s="3" t="str">
        <f>+IF(OR(Tabla1[[#This Row],[frecuente/infrecuente]]="Frecuente",Tabla1[[#This Row],[Respuesta.rt]]=""),"",Tabla1[[#This Row],[Respuesta.rt]])</f>
        <v/>
      </c>
      <c r="U1059" s="3">
        <f>1-Tabla1[[#This Row],[Respuesta.corr]]</f>
        <v>0</v>
      </c>
      <c r="V1059" s="3" t="s">
        <v>144</v>
      </c>
      <c r="W1059" s="3" t="s">
        <v>172</v>
      </c>
      <c r="X1059" s="3" t="str">
        <f>+LEFT(Tabla1[[#This Row],[participant]],LEN(Tabla1[[#This Row],[participant]])-1)</f>
        <v>LMR11M</v>
      </c>
    </row>
    <row r="1060" spans="1:24" x14ac:dyDescent="0.55000000000000004">
      <c r="A1060" t="s">
        <v>19</v>
      </c>
      <c r="B1060" t="s">
        <v>20</v>
      </c>
      <c r="C1060" t="s">
        <v>21</v>
      </c>
      <c r="D1060">
        <v>1.3</v>
      </c>
      <c r="E1060">
        <v>0</v>
      </c>
      <c r="F1060">
        <v>58</v>
      </c>
      <c r="G1060">
        <v>58</v>
      </c>
      <c r="H1060">
        <v>58</v>
      </c>
      <c r="I1060" t="s">
        <v>15</v>
      </c>
      <c r="J1060">
        <v>0</v>
      </c>
      <c r="L1060" t="s">
        <v>16</v>
      </c>
      <c r="M1060">
        <v>59.897373193039002</v>
      </c>
      <c r="N1060" t="s">
        <v>17</v>
      </c>
      <c r="O1060">
        <v>1</v>
      </c>
      <c r="P1060" t="s">
        <v>18</v>
      </c>
      <c r="Q1060" s="3" t="str">
        <f>+PROPER(IF(MID(Tabla1[[#This Row],[expName]],3,100)="Alegria","Alegría",MID(Tabla1[[#This Row],[expName]],3,100)))</f>
        <v>Tristeza</v>
      </c>
      <c r="R1060" s="3" t="str">
        <f>+IF(Tabla1[[#This Row],[correct_ans]]="None","Frecuente","Infrecuente")</f>
        <v>Infrecuente</v>
      </c>
      <c r="S1060" s="3">
        <f>+Tabla1[[#This Row],[Respuesta.corr]]*100</f>
        <v>0</v>
      </c>
      <c r="T1060" s="3" t="str">
        <f>+IF(OR(Tabla1[[#This Row],[frecuente/infrecuente]]="Frecuente",Tabla1[[#This Row],[Respuesta.rt]]=""),"",Tabla1[[#This Row],[Respuesta.rt]])</f>
        <v/>
      </c>
      <c r="U1060" s="3">
        <f>1-Tabla1[[#This Row],[Respuesta.corr]]</f>
        <v>1</v>
      </c>
      <c r="V1060" s="3" t="s">
        <v>144</v>
      </c>
      <c r="W1060" s="3" t="s">
        <v>172</v>
      </c>
      <c r="X1060" s="3" t="str">
        <f>+LEFT(Tabla1[[#This Row],[participant]],LEN(Tabla1[[#This Row],[participant]])-1)</f>
        <v>LMR11M</v>
      </c>
    </row>
    <row r="1061" spans="1:24" x14ac:dyDescent="0.55000000000000004">
      <c r="A1061" t="s">
        <v>13</v>
      </c>
      <c r="B1061" t="s">
        <v>42</v>
      </c>
      <c r="C1061" t="s">
        <v>15</v>
      </c>
      <c r="D1061">
        <v>1.3</v>
      </c>
      <c r="E1061">
        <v>0</v>
      </c>
      <c r="F1061">
        <v>59</v>
      </c>
      <c r="G1061">
        <v>59</v>
      </c>
      <c r="H1061">
        <v>59</v>
      </c>
      <c r="I1061" t="s">
        <v>15</v>
      </c>
      <c r="J1061">
        <v>1</v>
      </c>
      <c r="L1061" t="s">
        <v>16</v>
      </c>
      <c r="M1061">
        <v>59.897373193039002</v>
      </c>
      <c r="N1061" t="s">
        <v>17</v>
      </c>
      <c r="O1061">
        <v>1</v>
      </c>
      <c r="P1061" t="s">
        <v>18</v>
      </c>
      <c r="Q1061" s="3" t="str">
        <f>+PROPER(IF(MID(Tabla1[[#This Row],[expName]],3,100)="Alegria","Alegría",MID(Tabla1[[#This Row],[expName]],3,100)))</f>
        <v>Tristeza</v>
      </c>
      <c r="R1061" s="3" t="str">
        <f>+IF(Tabla1[[#This Row],[correct_ans]]="None","Frecuente","Infrecuente")</f>
        <v>Frecuente</v>
      </c>
      <c r="S1061" s="3">
        <f>+Tabla1[[#This Row],[Respuesta.corr]]*100</f>
        <v>100</v>
      </c>
      <c r="T1061" s="3" t="str">
        <f>+IF(OR(Tabla1[[#This Row],[frecuente/infrecuente]]="Frecuente",Tabla1[[#This Row],[Respuesta.rt]]=""),"",Tabla1[[#This Row],[Respuesta.rt]])</f>
        <v/>
      </c>
      <c r="U1061" s="3">
        <f>1-Tabla1[[#This Row],[Respuesta.corr]]</f>
        <v>0</v>
      </c>
      <c r="V1061" s="3" t="s">
        <v>144</v>
      </c>
      <c r="W1061" s="3" t="s">
        <v>172</v>
      </c>
      <c r="X1061" s="3" t="str">
        <f>+LEFT(Tabla1[[#This Row],[participant]],LEN(Tabla1[[#This Row],[participant]])-1)</f>
        <v>LMR11M</v>
      </c>
    </row>
    <row r="1062" spans="1:24" x14ac:dyDescent="0.55000000000000004">
      <c r="A1062" t="s">
        <v>19</v>
      </c>
      <c r="B1062" t="s">
        <v>44</v>
      </c>
      <c r="C1062" t="s">
        <v>21</v>
      </c>
      <c r="D1062">
        <v>1.3</v>
      </c>
      <c r="E1062">
        <v>0</v>
      </c>
      <c r="F1062">
        <v>60</v>
      </c>
      <c r="G1062">
        <v>60</v>
      </c>
      <c r="H1062">
        <v>60</v>
      </c>
      <c r="I1062" t="s">
        <v>21</v>
      </c>
      <c r="J1062">
        <v>1</v>
      </c>
      <c r="K1062">
        <v>0.49049035646</v>
      </c>
      <c r="L1062" t="s">
        <v>16</v>
      </c>
      <c r="M1062">
        <v>59.897373193039002</v>
      </c>
      <c r="N1062" t="s">
        <v>17</v>
      </c>
      <c r="O1062">
        <v>1</v>
      </c>
      <c r="P1062" t="s">
        <v>18</v>
      </c>
      <c r="Q1062" s="3" t="str">
        <f>+PROPER(IF(MID(Tabla1[[#This Row],[expName]],3,100)="Alegria","Alegría",MID(Tabla1[[#This Row],[expName]],3,100)))</f>
        <v>Tristeza</v>
      </c>
      <c r="R1062" s="3" t="str">
        <f>+IF(Tabla1[[#This Row],[correct_ans]]="None","Frecuente","Infrecuente")</f>
        <v>Infrecuente</v>
      </c>
      <c r="S1062" s="3">
        <f>+Tabla1[[#This Row],[Respuesta.corr]]*100</f>
        <v>100</v>
      </c>
      <c r="T1062" s="3">
        <f>+IF(OR(Tabla1[[#This Row],[frecuente/infrecuente]]="Frecuente",Tabla1[[#This Row],[Respuesta.rt]]=""),"",Tabla1[[#This Row],[Respuesta.rt]])</f>
        <v>0.49049035646</v>
      </c>
      <c r="U1062" s="3">
        <f>1-Tabla1[[#This Row],[Respuesta.corr]]</f>
        <v>0</v>
      </c>
      <c r="V1062" s="3" t="s">
        <v>144</v>
      </c>
      <c r="W1062" s="3" t="s">
        <v>172</v>
      </c>
      <c r="X1062" s="3" t="str">
        <f>+LEFT(Tabla1[[#This Row],[participant]],LEN(Tabla1[[#This Row],[participant]])-1)</f>
        <v>LMR11M</v>
      </c>
    </row>
    <row r="1063" spans="1:24" x14ac:dyDescent="0.55000000000000004">
      <c r="A1063" t="s">
        <v>13</v>
      </c>
      <c r="B1063" t="s">
        <v>45</v>
      </c>
      <c r="C1063" t="s">
        <v>15</v>
      </c>
      <c r="D1063">
        <v>1.3</v>
      </c>
      <c r="E1063">
        <v>0</v>
      </c>
      <c r="F1063">
        <v>61</v>
      </c>
      <c r="G1063">
        <v>61</v>
      </c>
      <c r="H1063">
        <v>61</v>
      </c>
      <c r="I1063" t="s">
        <v>15</v>
      </c>
      <c r="J1063">
        <v>1</v>
      </c>
      <c r="L1063" t="s">
        <v>16</v>
      </c>
      <c r="M1063">
        <v>59.897373193039002</v>
      </c>
      <c r="N1063" t="s">
        <v>17</v>
      </c>
      <c r="O1063">
        <v>1</v>
      </c>
      <c r="P1063" t="s">
        <v>18</v>
      </c>
      <c r="Q1063" s="3" t="str">
        <f>+PROPER(IF(MID(Tabla1[[#This Row],[expName]],3,100)="Alegria","Alegría",MID(Tabla1[[#This Row],[expName]],3,100)))</f>
        <v>Tristeza</v>
      </c>
      <c r="R1063" s="3" t="str">
        <f>+IF(Tabla1[[#This Row],[correct_ans]]="None","Frecuente","Infrecuente")</f>
        <v>Frecuente</v>
      </c>
      <c r="S1063" s="3">
        <f>+Tabla1[[#This Row],[Respuesta.corr]]*100</f>
        <v>100</v>
      </c>
      <c r="T1063" s="3" t="str">
        <f>+IF(OR(Tabla1[[#This Row],[frecuente/infrecuente]]="Frecuente",Tabla1[[#This Row],[Respuesta.rt]]=""),"",Tabla1[[#This Row],[Respuesta.rt]])</f>
        <v/>
      </c>
      <c r="U1063" s="3">
        <f>1-Tabla1[[#This Row],[Respuesta.corr]]</f>
        <v>0</v>
      </c>
      <c r="V1063" s="3" t="s">
        <v>144</v>
      </c>
      <c r="W1063" s="3" t="s">
        <v>172</v>
      </c>
      <c r="X1063" s="3" t="str">
        <f>+LEFT(Tabla1[[#This Row],[participant]],LEN(Tabla1[[#This Row],[participant]])-1)</f>
        <v>LMR11M</v>
      </c>
    </row>
    <row r="1064" spans="1:24" x14ac:dyDescent="0.55000000000000004">
      <c r="A1064" t="s">
        <v>13</v>
      </c>
      <c r="B1064" t="s">
        <v>31</v>
      </c>
      <c r="C1064" t="s">
        <v>15</v>
      </c>
      <c r="D1064">
        <v>0.8</v>
      </c>
      <c r="E1064">
        <v>0</v>
      </c>
      <c r="F1064">
        <v>62</v>
      </c>
      <c r="G1064">
        <v>62</v>
      </c>
      <c r="H1064">
        <v>62</v>
      </c>
      <c r="I1064" t="s">
        <v>15</v>
      </c>
      <c r="J1064">
        <v>1</v>
      </c>
      <c r="L1064" t="s">
        <v>16</v>
      </c>
      <c r="M1064">
        <v>59.897373193039002</v>
      </c>
      <c r="N1064" t="s">
        <v>17</v>
      </c>
      <c r="O1064">
        <v>1</v>
      </c>
      <c r="P1064" t="s">
        <v>18</v>
      </c>
      <c r="Q1064" s="3" t="str">
        <f>+PROPER(IF(MID(Tabla1[[#This Row],[expName]],3,100)="Alegria","Alegría",MID(Tabla1[[#This Row],[expName]],3,100)))</f>
        <v>Tristeza</v>
      </c>
      <c r="R1064" s="3" t="str">
        <f>+IF(Tabla1[[#This Row],[correct_ans]]="None","Frecuente","Infrecuente")</f>
        <v>Frecuente</v>
      </c>
      <c r="S1064" s="3">
        <f>+Tabla1[[#This Row],[Respuesta.corr]]*100</f>
        <v>100</v>
      </c>
      <c r="T1064" s="3" t="str">
        <f>+IF(OR(Tabla1[[#This Row],[frecuente/infrecuente]]="Frecuente",Tabla1[[#This Row],[Respuesta.rt]]=""),"",Tabla1[[#This Row],[Respuesta.rt]])</f>
        <v/>
      </c>
      <c r="U1064" s="3">
        <f>1-Tabla1[[#This Row],[Respuesta.corr]]</f>
        <v>0</v>
      </c>
      <c r="V1064" s="3" t="s">
        <v>144</v>
      </c>
      <c r="W1064" s="3" t="s">
        <v>172</v>
      </c>
      <c r="X1064" s="3" t="str">
        <f>+LEFT(Tabla1[[#This Row],[participant]],LEN(Tabla1[[#This Row],[participant]])-1)</f>
        <v>LMR11M</v>
      </c>
    </row>
    <row r="1065" spans="1:24" x14ac:dyDescent="0.55000000000000004">
      <c r="A1065" t="s">
        <v>19</v>
      </c>
      <c r="B1065" t="s">
        <v>46</v>
      </c>
      <c r="C1065" t="s">
        <v>21</v>
      </c>
      <c r="D1065">
        <v>0.8</v>
      </c>
      <c r="E1065">
        <v>0</v>
      </c>
      <c r="F1065">
        <v>63</v>
      </c>
      <c r="G1065">
        <v>63</v>
      </c>
      <c r="H1065">
        <v>63</v>
      </c>
      <c r="I1065" t="s">
        <v>21</v>
      </c>
      <c r="J1065">
        <v>1</v>
      </c>
      <c r="K1065">
        <v>0.639787044842</v>
      </c>
      <c r="L1065" t="s">
        <v>16</v>
      </c>
      <c r="M1065">
        <v>59.897373193039002</v>
      </c>
      <c r="N1065" t="s">
        <v>17</v>
      </c>
      <c r="O1065">
        <v>1</v>
      </c>
      <c r="P1065" t="s">
        <v>18</v>
      </c>
      <c r="Q1065" s="3" t="str">
        <f>+PROPER(IF(MID(Tabla1[[#This Row],[expName]],3,100)="Alegria","Alegría",MID(Tabla1[[#This Row],[expName]],3,100)))</f>
        <v>Tristeza</v>
      </c>
      <c r="R1065" s="3" t="str">
        <f>+IF(Tabla1[[#This Row],[correct_ans]]="None","Frecuente","Infrecuente")</f>
        <v>Infrecuente</v>
      </c>
      <c r="S1065" s="3">
        <f>+Tabla1[[#This Row],[Respuesta.corr]]*100</f>
        <v>100</v>
      </c>
      <c r="T1065" s="3">
        <f>+IF(OR(Tabla1[[#This Row],[frecuente/infrecuente]]="Frecuente",Tabla1[[#This Row],[Respuesta.rt]]=""),"",Tabla1[[#This Row],[Respuesta.rt]])</f>
        <v>0.639787044842</v>
      </c>
      <c r="U1065" s="3">
        <f>1-Tabla1[[#This Row],[Respuesta.corr]]</f>
        <v>0</v>
      </c>
      <c r="V1065" s="3" t="s">
        <v>144</v>
      </c>
      <c r="W1065" s="3" t="s">
        <v>172</v>
      </c>
      <c r="X1065" s="3" t="str">
        <f>+LEFT(Tabla1[[#This Row],[participant]],LEN(Tabla1[[#This Row],[participant]])-1)</f>
        <v>LMR11M</v>
      </c>
    </row>
    <row r="1066" spans="1:24" x14ac:dyDescent="0.55000000000000004">
      <c r="A1066" t="s">
        <v>13</v>
      </c>
      <c r="B1066" t="s">
        <v>35</v>
      </c>
      <c r="C1066" t="s">
        <v>15</v>
      </c>
      <c r="D1066">
        <v>0.8</v>
      </c>
      <c r="E1066">
        <v>0</v>
      </c>
      <c r="F1066">
        <v>64</v>
      </c>
      <c r="G1066">
        <v>64</v>
      </c>
      <c r="H1066">
        <v>64</v>
      </c>
      <c r="I1066" t="s">
        <v>15</v>
      </c>
      <c r="J1066">
        <v>1</v>
      </c>
      <c r="L1066" t="s">
        <v>16</v>
      </c>
      <c r="M1066">
        <v>59.897373193039002</v>
      </c>
      <c r="N1066" t="s">
        <v>17</v>
      </c>
      <c r="O1066">
        <v>1</v>
      </c>
      <c r="P1066" t="s">
        <v>18</v>
      </c>
      <c r="Q1066" s="3" t="str">
        <f>+PROPER(IF(MID(Tabla1[[#This Row],[expName]],3,100)="Alegria","Alegría",MID(Tabla1[[#This Row],[expName]],3,100)))</f>
        <v>Tristeza</v>
      </c>
      <c r="R1066" s="3" t="str">
        <f>+IF(Tabla1[[#This Row],[correct_ans]]="None","Frecuente","Infrecuente")</f>
        <v>Frecuente</v>
      </c>
      <c r="S1066" s="3">
        <f>+Tabla1[[#This Row],[Respuesta.corr]]*100</f>
        <v>100</v>
      </c>
      <c r="T1066" s="3" t="str">
        <f>+IF(OR(Tabla1[[#This Row],[frecuente/infrecuente]]="Frecuente",Tabla1[[#This Row],[Respuesta.rt]]=""),"",Tabla1[[#This Row],[Respuesta.rt]])</f>
        <v/>
      </c>
      <c r="U1066" s="3">
        <f>1-Tabla1[[#This Row],[Respuesta.corr]]</f>
        <v>0</v>
      </c>
      <c r="V1066" s="3" t="s">
        <v>144</v>
      </c>
      <c r="W1066" s="3" t="s">
        <v>172</v>
      </c>
      <c r="X1066" s="3" t="str">
        <f>+LEFT(Tabla1[[#This Row],[participant]],LEN(Tabla1[[#This Row],[participant]])-1)</f>
        <v>LMR11M</v>
      </c>
    </row>
    <row r="1067" spans="1:24" x14ac:dyDescent="0.55000000000000004">
      <c r="A1067" t="s">
        <v>13</v>
      </c>
      <c r="B1067" t="s">
        <v>41</v>
      </c>
      <c r="C1067" t="s">
        <v>15</v>
      </c>
      <c r="D1067">
        <v>1.3</v>
      </c>
      <c r="E1067">
        <v>0</v>
      </c>
      <c r="F1067">
        <v>65</v>
      </c>
      <c r="G1067">
        <v>65</v>
      </c>
      <c r="H1067">
        <v>65</v>
      </c>
      <c r="I1067" t="s">
        <v>15</v>
      </c>
      <c r="J1067">
        <v>1</v>
      </c>
      <c r="L1067" t="s">
        <v>16</v>
      </c>
      <c r="M1067">
        <v>59.897373193039002</v>
      </c>
      <c r="N1067" t="s">
        <v>17</v>
      </c>
      <c r="O1067">
        <v>1</v>
      </c>
      <c r="P1067" t="s">
        <v>18</v>
      </c>
      <c r="Q1067" s="3" t="str">
        <f>+PROPER(IF(MID(Tabla1[[#This Row],[expName]],3,100)="Alegria","Alegría",MID(Tabla1[[#This Row],[expName]],3,100)))</f>
        <v>Tristeza</v>
      </c>
      <c r="R1067" s="3" t="str">
        <f>+IF(Tabla1[[#This Row],[correct_ans]]="None","Frecuente","Infrecuente")</f>
        <v>Frecuente</v>
      </c>
      <c r="S1067" s="3">
        <f>+Tabla1[[#This Row],[Respuesta.corr]]*100</f>
        <v>100</v>
      </c>
      <c r="T1067" s="3" t="str">
        <f>+IF(OR(Tabla1[[#This Row],[frecuente/infrecuente]]="Frecuente",Tabla1[[#This Row],[Respuesta.rt]]=""),"",Tabla1[[#This Row],[Respuesta.rt]])</f>
        <v/>
      </c>
      <c r="U1067" s="3">
        <f>1-Tabla1[[#This Row],[Respuesta.corr]]</f>
        <v>0</v>
      </c>
      <c r="V1067" s="3" t="s">
        <v>144</v>
      </c>
      <c r="W1067" s="3" t="s">
        <v>172</v>
      </c>
      <c r="X1067" s="3" t="str">
        <f>+LEFT(Tabla1[[#This Row],[participant]],LEN(Tabla1[[#This Row],[participant]])-1)</f>
        <v>LMR11M</v>
      </c>
    </row>
    <row r="1068" spans="1:24" x14ac:dyDescent="0.55000000000000004">
      <c r="A1068" t="s">
        <v>13</v>
      </c>
      <c r="B1068" t="s">
        <v>42</v>
      </c>
      <c r="C1068" t="s">
        <v>15</v>
      </c>
      <c r="D1068">
        <v>1.3</v>
      </c>
      <c r="E1068">
        <v>0</v>
      </c>
      <c r="F1068">
        <v>66</v>
      </c>
      <c r="G1068">
        <v>66</v>
      </c>
      <c r="H1068">
        <v>66</v>
      </c>
      <c r="I1068" t="s">
        <v>15</v>
      </c>
      <c r="J1068">
        <v>1</v>
      </c>
      <c r="L1068" t="s">
        <v>16</v>
      </c>
      <c r="M1068">
        <v>59.897373193039002</v>
      </c>
      <c r="N1068" t="s">
        <v>17</v>
      </c>
      <c r="O1068">
        <v>1</v>
      </c>
      <c r="P1068" t="s">
        <v>18</v>
      </c>
      <c r="Q1068" s="3" t="str">
        <f>+PROPER(IF(MID(Tabla1[[#This Row],[expName]],3,100)="Alegria","Alegría",MID(Tabla1[[#This Row],[expName]],3,100)))</f>
        <v>Tristeza</v>
      </c>
      <c r="R1068" s="3" t="str">
        <f>+IF(Tabla1[[#This Row],[correct_ans]]="None","Frecuente","Infrecuente")</f>
        <v>Frecuente</v>
      </c>
      <c r="S1068" s="3">
        <f>+Tabla1[[#This Row],[Respuesta.corr]]*100</f>
        <v>100</v>
      </c>
      <c r="T1068" s="3" t="str">
        <f>+IF(OR(Tabla1[[#This Row],[frecuente/infrecuente]]="Frecuente",Tabla1[[#This Row],[Respuesta.rt]]=""),"",Tabla1[[#This Row],[Respuesta.rt]])</f>
        <v/>
      </c>
      <c r="U1068" s="3">
        <f>1-Tabla1[[#This Row],[Respuesta.corr]]</f>
        <v>0</v>
      </c>
      <c r="V1068" s="3" t="s">
        <v>144</v>
      </c>
      <c r="W1068" s="3" t="s">
        <v>172</v>
      </c>
      <c r="X1068" s="3" t="str">
        <f>+LEFT(Tabla1[[#This Row],[participant]],LEN(Tabla1[[#This Row],[participant]])-1)</f>
        <v>LMR11M</v>
      </c>
    </row>
    <row r="1069" spans="1:24" x14ac:dyDescent="0.55000000000000004">
      <c r="A1069" t="s">
        <v>13</v>
      </c>
      <c r="B1069" t="s">
        <v>42</v>
      </c>
      <c r="C1069" t="s">
        <v>15</v>
      </c>
      <c r="D1069">
        <v>0.8</v>
      </c>
      <c r="E1069">
        <v>0</v>
      </c>
      <c r="F1069">
        <v>67</v>
      </c>
      <c r="G1069">
        <v>67</v>
      </c>
      <c r="H1069">
        <v>67</v>
      </c>
      <c r="I1069" t="s">
        <v>15</v>
      </c>
      <c r="J1069">
        <v>1</v>
      </c>
      <c r="L1069" t="s">
        <v>16</v>
      </c>
      <c r="M1069">
        <v>59.897373193039002</v>
      </c>
      <c r="N1069" t="s">
        <v>17</v>
      </c>
      <c r="O1069">
        <v>1</v>
      </c>
      <c r="P1069" t="s">
        <v>18</v>
      </c>
      <c r="Q1069" s="3" t="str">
        <f>+PROPER(IF(MID(Tabla1[[#This Row],[expName]],3,100)="Alegria","Alegría",MID(Tabla1[[#This Row],[expName]],3,100)))</f>
        <v>Tristeza</v>
      </c>
      <c r="R1069" s="3" t="str">
        <f>+IF(Tabla1[[#This Row],[correct_ans]]="None","Frecuente","Infrecuente")</f>
        <v>Frecuente</v>
      </c>
      <c r="S1069" s="3">
        <f>+Tabla1[[#This Row],[Respuesta.corr]]*100</f>
        <v>100</v>
      </c>
      <c r="T1069" s="3" t="str">
        <f>+IF(OR(Tabla1[[#This Row],[frecuente/infrecuente]]="Frecuente",Tabla1[[#This Row],[Respuesta.rt]]=""),"",Tabla1[[#This Row],[Respuesta.rt]])</f>
        <v/>
      </c>
      <c r="U1069" s="3">
        <f>1-Tabla1[[#This Row],[Respuesta.corr]]</f>
        <v>0</v>
      </c>
      <c r="V1069" s="3" t="s">
        <v>144</v>
      </c>
      <c r="W1069" s="3" t="s">
        <v>172</v>
      </c>
      <c r="X1069" s="3" t="str">
        <f>+LEFT(Tabla1[[#This Row],[participant]],LEN(Tabla1[[#This Row],[participant]])-1)</f>
        <v>LMR11M</v>
      </c>
    </row>
    <row r="1070" spans="1:24" x14ac:dyDescent="0.55000000000000004">
      <c r="A1070" t="s">
        <v>13</v>
      </c>
      <c r="B1070" t="s">
        <v>36</v>
      </c>
      <c r="C1070" t="s">
        <v>15</v>
      </c>
      <c r="D1070">
        <v>1.3</v>
      </c>
      <c r="E1070">
        <v>0</v>
      </c>
      <c r="F1070">
        <v>68</v>
      </c>
      <c r="G1070">
        <v>68</v>
      </c>
      <c r="H1070">
        <v>68</v>
      </c>
      <c r="I1070" t="s">
        <v>15</v>
      </c>
      <c r="J1070">
        <v>1</v>
      </c>
      <c r="L1070" t="s">
        <v>16</v>
      </c>
      <c r="M1070">
        <v>59.897373193039002</v>
      </c>
      <c r="N1070" t="s">
        <v>17</v>
      </c>
      <c r="O1070">
        <v>1</v>
      </c>
      <c r="P1070" t="s">
        <v>18</v>
      </c>
      <c r="Q1070" s="3" t="str">
        <f>+PROPER(IF(MID(Tabla1[[#This Row],[expName]],3,100)="Alegria","Alegría",MID(Tabla1[[#This Row],[expName]],3,100)))</f>
        <v>Tristeza</v>
      </c>
      <c r="R1070" s="3" t="str">
        <f>+IF(Tabla1[[#This Row],[correct_ans]]="None","Frecuente","Infrecuente")</f>
        <v>Frecuente</v>
      </c>
      <c r="S1070" s="3">
        <f>+Tabla1[[#This Row],[Respuesta.corr]]*100</f>
        <v>100</v>
      </c>
      <c r="T1070" s="3" t="str">
        <f>+IF(OR(Tabla1[[#This Row],[frecuente/infrecuente]]="Frecuente",Tabla1[[#This Row],[Respuesta.rt]]=""),"",Tabla1[[#This Row],[Respuesta.rt]])</f>
        <v/>
      </c>
      <c r="U1070" s="3">
        <f>1-Tabla1[[#This Row],[Respuesta.corr]]</f>
        <v>0</v>
      </c>
      <c r="V1070" s="3" t="s">
        <v>144</v>
      </c>
      <c r="W1070" s="3" t="s">
        <v>172</v>
      </c>
      <c r="X1070" s="3" t="str">
        <f>+LEFT(Tabla1[[#This Row],[participant]],LEN(Tabla1[[#This Row],[participant]])-1)</f>
        <v>LMR11M</v>
      </c>
    </row>
    <row r="1071" spans="1:24" x14ac:dyDescent="0.55000000000000004">
      <c r="A1071" t="s">
        <v>19</v>
      </c>
      <c r="B1071" t="s">
        <v>26</v>
      </c>
      <c r="C1071" t="s">
        <v>21</v>
      </c>
      <c r="D1071">
        <v>1.3</v>
      </c>
      <c r="E1071">
        <v>0</v>
      </c>
      <c r="F1071">
        <v>69</v>
      </c>
      <c r="G1071">
        <v>69</v>
      </c>
      <c r="H1071">
        <v>69</v>
      </c>
      <c r="I1071" t="s">
        <v>21</v>
      </c>
      <c r="J1071">
        <v>1</v>
      </c>
      <c r="K1071">
        <v>0.416557325516</v>
      </c>
      <c r="L1071" t="s">
        <v>16</v>
      </c>
      <c r="M1071">
        <v>59.897373193039002</v>
      </c>
      <c r="N1071" t="s">
        <v>17</v>
      </c>
      <c r="O1071">
        <v>1</v>
      </c>
      <c r="P1071" t="s">
        <v>18</v>
      </c>
      <c r="Q1071" s="3" t="str">
        <f>+PROPER(IF(MID(Tabla1[[#This Row],[expName]],3,100)="Alegria","Alegría",MID(Tabla1[[#This Row],[expName]],3,100)))</f>
        <v>Tristeza</v>
      </c>
      <c r="R1071" s="3" t="str">
        <f>+IF(Tabla1[[#This Row],[correct_ans]]="None","Frecuente","Infrecuente")</f>
        <v>Infrecuente</v>
      </c>
      <c r="S1071" s="3">
        <f>+Tabla1[[#This Row],[Respuesta.corr]]*100</f>
        <v>100</v>
      </c>
      <c r="T1071" s="3">
        <f>+IF(OR(Tabla1[[#This Row],[frecuente/infrecuente]]="Frecuente",Tabla1[[#This Row],[Respuesta.rt]]=""),"",Tabla1[[#This Row],[Respuesta.rt]])</f>
        <v>0.416557325516</v>
      </c>
      <c r="U1071" s="3">
        <f>1-Tabla1[[#This Row],[Respuesta.corr]]</f>
        <v>0</v>
      </c>
      <c r="V1071" s="3" t="s">
        <v>144</v>
      </c>
      <c r="W1071" s="3" t="s">
        <v>172</v>
      </c>
      <c r="X1071" s="3" t="str">
        <f>+LEFT(Tabla1[[#This Row],[participant]],LEN(Tabla1[[#This Row],[participant]])-1)</f>
        <v>LMR11M</v>
      </c>
    </row>
    <row r="1072" spans="1:24" x14ac:dyDescent="0.55000000000000004">
      <c r="A1072" t="s">
        <v>13</v>
      </c>
      <c r="B1072" t="s">
        <v>34</v>
      </c>
      <c r="C1072" t="s">
        <v>15</v>
      </c>
      <c r="D1072">
        <v>0.8</v>
      </c>
      <c r="E1072">
        <v>0</v>
      </c>
      <c r="F1072">
        <v>70</v>
      </c>
      <c r="G1072">
        <v>70</v>
      </c>
      <c r="H1072">
        <v>70</v>
      </c>
      <c r="I1072" t="s">
        <v>15</v>
      </c>
      <c r="J1072">
        <v>1</v>
      </c>
      <c r="L1072" t="s">
        <v>16</v>
      </c>
      <c r="M1072">
        <v>59.897373193039002</v>
      </c>
      <c r="N1072" t="s">
        <v>17</v>
      </c>
      <c r="O1072">
        <v>1</v>
      </c>
      <c r="P1072" t="s">
        <v>18</v>
      </c>
      <c r="Q1072" s="3" t="str">
        <f>+PROPER(IF(MID(Tabla1[[#This Row],[expName]],3,100)="Alegria","Alegría",MID(Tabla1[[#This Row],[expName]],3,100)))</f>
        <v>Tristeza</v>
      </c>
      <c r="R1072" s="3" t="str">
        <f>+IF(Tabla1[[#This Row],[correct_ans]]="None","Frecuente","Infrecuente")</f>
        <v>Frecuente</v>
      </c>
      <c r="S1072" s="3">
        <f>+Tabla1[[#This Row],[Respuesta.corr]]*100</f>
        <v>100</v>
      </c>
      <c r="T1072" s="3" t="str">
        <f>+IF(OR(Tabla1[[#This Row],[frecuente/infrecuente]]="Frecuente",Tabla1[[#This Row],[Respuesta.rt]]=""),"",Tabla1[[#This Row],[Respuesta.rt]])</f>
        <v/>
      </c>
      <c r="U1072" s="3">
        <f>1-Tabla1[[#This Row],[Respuesta.corr]]</f>
        <v>0</v>
      </c>
      <c r="V1072" s="3" t="s">
        <v>144</v>
      </c>
      <c r="W1072" s="3" t="s">
        <v>172</v>
      </c>
      <c r="X1072" s="3" t="str">
        <f>+LEFT(Tabla1[[#This Row],[participant]],LEN(Tabla1[[#This Row],[participant]])-1)</f>
        <v>LMR11M</v>
      </c>
    </row>
    <row r="1073" spans="1:24" x14ac:dyDescent="0.55000000000000004">
      <c r="A1073" t="s">
        <v>13</v>
      </c>
      <c r="B1073" t="s">
        <v>30</v>
      </c>
      <c r="C1073" t="s">
        <v>15</v>
      </c>
      <c r="D1073">
        <v>0.8</v>
      </c>
      <c r="E1073">
        <v>0</v>
      </c>
      <c r="F1073">
        <v>71</v>
      </c>
      <c r="G1073">
        <v>71</v>
      </c>
      <c r="H1073">
        <v>71</v>
      </c>
      <c r="I1073" t="s">
        <v>15</v>
      </c>
      <c r="J1073">
        <v>1</v>
      </c>
      <c r="L1073" t="s">
        <v>16</v>
      </c>
      <c r="M1073">
        <v>59.897373193039002</v>
      </c>
      <c r="N1073" t="s">
        <v>17</v>
      </c>
      <c r="O1073">
        <v>1</v>
      </c>
      <c r="P1073" t="s">
        <v>18</v>
      </c>
      <c r="Q1073" s="3" t="str">
        <f>+PROPER(IF(MID(Tabla1[[#This Row],[expName]],3,100)="Alegria","Alegría",MID(Tabla1[[#This Row],[expName]],3,100)))</f>
        <v>Tristeza</v>
      </c>
      <c r="R1073" s="3" t="str">
        <f>+IF(Tabla1[[#This Row],[correct_ans]]="None","Frecuente","Infrecuente")</f>
        <v>Frecuente</v>
      </c>
      <c r="S1073" s="3">
        <f>+Tabla1[[#This Row],[Respuesta.corr]]*100</f>
        <v>100</v>
      </c>
      <c r="T1073" s="3" t="str">
        <f>+IF(OR(Tabla1[[#This Row],[frecuente/infrecuente]]="Frecuente",Tabla1[[#This Row],[Respuesta.rt]]=""),"",Tabla1[[#This Row],[Respuesta.rt]])</f>
        <v/>
      </c>
      <c r="U1073" s="3">
        <f>1-Tabla1[[#This Row],[Respuesta.corr]]</f>
        <v>0</v>
      </c>
      <c r="V1073" s="3" t="s">
        <v>144</v>
      </c>
      <c r="W1073" s="3" t="s">
        <v>172</v>
      </c>
      <c r="X1073" s="3" t="str">
        <f>+LEFT(Tabla1[[#This Row],[participant]],LEN(Tabla1[[#This Row],[participant]])-1)</f>
        <v>LMR11M</v>
      </c>
    </row>
    <row r="1074" spans="1:24" x14ac:dyDescent="0.55000000000000004">
      <c r="A1074" t="s">
        <v>13</v>
      </c>
      <c r="B1074" t="s">
        <v>34</v>
      </c>
      <c r="C1074" t="s">
        <v>15</v>
      </c>
      <c r="D1074">
        <v>0.8</v>
      </c>
      <c r="E1074">
        <v>0</v>
      </c>
      <c r="F1074">
        <v>72</v>
      </c>
      <c r="G1074">
        <v>72</v>
      </c>
      <c r="H1074">
        <v>72</v>
      </c>
      <c r="I1074" t="s">
        <v>15</v>
      </c>
      <c r="J1074">
        <v>1</v>
      </c>
      <c r="L1074" t="s">
        <v>16</v>
      </c>
      <c r="M1074">
        <v>59.897373193039002</v>
      </c>
      <c r="N1074" t="s">
        <v>17</v>
      </c>
      <c r="O1074">
        <v>1</v>
      </c>
      <c r="P1074" t="s">
        <v>18</v>
      </c>
      <c r="Q1074" s="3" t="str">
        <f>+PROPER(IF(MID(Tabla1[[#This Row],[expName]],3,100)="Alegria","Alegría",MID(Tabla1[[#This Row],[expName]],3,100)))</f>
        <v>Tristeza</v>
      </c>
      <c r="R1074" s="3" t="str">
        <f>+IF(Tabla1[[#This Row],[correct_ans]]="None","Frecuente","Infrecuente")</f>
        <v>Frecuente</v>
      </c>
      <c r="S1074" s="3">
        <f>+Tabla1[[#This Row],[Respuesta.corr]]*100</f>
        <v>100</v>
      </c>
      <c r="T1074" s="3" t="str">
        <f>+IF(OR(Tabla1[[#This Row],[frecuente/infrecuente]]="Frecuente",Tabla1[[#This Row],[Respuesta.rt]]=""),"",Tabla1[[#This Row],[Respuesta.rt]])</f>
        <v/>
      </c>
      <c r="U1074" s="3">
        <f>1-Tabla1[[#This Row],[Respuesta.corr]]</f>
        <v>0</v>
      </c>
      <c r="V1074" s="3" t="s">
        <v>144</v>
      </c>
      <c r="W1074" s="3" t="s">
        <v>172</v>
      </c>
      <c r="X1074" s="3" t="str">
        <f>+LEFT(Tabla1[[#This Row],[participant]],LEN(Tabla1[[#This Row],[participant]])-1)</f>
        <v>LMR11M</v>
      </c>
    </row>
    <row r="1075" spans="1:24" x14ac:dyDescent="0.55000000000000004">
      <c r="A1075" t="s">
        <v>19</v>
      </c>
      <c r="B1075" t="s">
        <v>37</v>
      </c>
      <c r="C1075" t="s">
        <v>21</v>
      </c>
      <c r="D1075">
        <v>1.3</v>
      </c>
      <c r="E1075">
        <v>0</v>
      </c>
      <c r="F1075">
        <v>73</v>
      </c>
      <c r="G1075">
        <v>73</v>
      </c>
      <c r="H1075">
        <v>73</v>
      </c>
      <c r="I1075" t="s">
        <v>21</v>
      </c>
      <c r="J1075">
        <v>1</v>
      </c>
      <c r="K1075">
        <v>0.67204153165199998</v>
      </c>
      <c r="L1075" t="s">
        <v>16</v>
      </c>
      <c r="M1075">
        <v>59.897373193039002</v>
      </c>
      <c r="N1075" t="s">
        <v>17</v>
      </c>
      <c r="O1075">
        <v>1</v>
      </c>
      <c r="P1075" t="s">
        <v>18</v>
      </c>
      <c r="Q1075" s="3" t="str">
        <f>+PROPER(IF(MID(Tabla1[[#This Row],[expName]],3,100)="Alegria","Alegría",MID(Tabla1[[#This Row],[expName]],3,100)))</f>
        <v>Tristeza</v>
      </c>
      <c r="R1075" s="3" t="str">
        <f>+IF(Tabla1[[#This Row],[correct_ans]]="None","Frecuente","Infrecuente")</f>
        <v>Infrecuente</v>
      </c>
      <c r="S1075" s="3">
        <f>+Tabla1[[#This Row],[Respuesta.corr]]*100</f>
        <v>100</v>
      </c>
      <c r="T1075" s="3">
        <f>+IF(OR(Tabla1[[#This Row],[frecuente/infrecuente]]="Frecuente",Tabla1[[#This Row],[Respuesta.rt]]=""),"",Tabla1[[#This Row],[Respuesta.rt]])</f>
        <v>0.67204153165199998</v>
      </c>
      <c r="U1075" s="3">
        <f>1-Tabla1[[#This Row],[Respuesta.corr]]</f>
        <v>0</v>
      </c>
      <c r="V1075" s="3" t="s">
        <v>144</v>
      </c>
      <c r="W1075" s="3" t="s">
        <v>172</v>
      </c>
      <c r="X1075" s="3" t="str">
        <f>+LEFT(Tabla1[[#This Row],[participant]],LEN(Tabla1[[#This Row],[participant]])-1)</f>
        <v>LMR11M</v>
      </c>
    </row>
    <row r="1076" spans="1:24" x14ac:dyDescent="0.55000000000000004">
      <c r="A1076" t="s">
        <v>13</v>
      </c>
      <c r="B1076" t="s">
        <v>14</v>
      </c>
      <c r="C1076" t="s">
        <v>15</v>
      </c>
      <c r="D1076">
        <v>1.3</v>
      </c>
      <c r="E1076">
        <v>0</v>
      </c>
      <c r="F1076">
        <v>74</v>
      </c>
      <c r="G1076">
        <v>74</v>
      </c>
      <c r="H1076">
        <v>74</v>
      </c>
      <c r="I1076" t="s">
        <v>15</v>
      </c>
      <c r="J1076">
        <v>1</v>
      </c>
      <c r="L1076" t="s">
        <v>16</v>
      </c>
      <c r="M1076">
        <v>59.897373193039002</v>
      </c>
      <c r="N1076" t="s">
        <v>17</v>
      </c>
      <c r="O1076">
        <v>1</v>
      </c>
      <c r="P1076" t="s">
        <v>18</v>
      </c>
      <c r="Q1076" s="3" t="str">
        <f>+PROPER(IF(MID(Tabla1[[#This Row],[expName]],3,100)="Alegria","Alegría",MID(Tabla1[[#This Row],[expName]],3,100)))</f>
        <v>Tristeza</v>
      </c>
      <c r="R1076" s="3" t="str">
        <f>+IF(Tabla1[[#This Row],[correct_ans]]="None","Frecuente","Infrecuente")</f>
        <v>Frecuente</v>
      </c>
      <c r="S1076" s="3">
        <f>+Tabla1[[#This Row],[Respuesta.corr]]*100</f>
        <v>100</v>
      </c>
      <c r="T1076" s="3" t="str">
        <f>+IF(OR(Tabla1[[#This Row],[frecuente/infrecuente]]="Frecuente",Tabla1[[#This Row],[Respuesta.rt]]=""),"",Tabla1[[#This Row],[Respuesta.rt]])</f>
        <v/>
      </c>
      <c r="U1076" s="3">
        <f>1-Tabla1[[#This Row],[Respuesta.corr]]</f>
        <v>0</v>
      </c>
      <c r="V1076" s="3" t="s">
        <v>144</v>
      </c>
      <c r="W1076" s="3" t="s">
        <v>172</v>
      </c>
      <c r="X1076" s="3" t="str">
        <f>+LEFT(Tabla1[[#This Row],[participant]],LEN(Tabla1[[#This Row],[participant]])-1)</f>
        <v>LMR11M</v>
      </c>
    </row>
    <row r="1077" spans="1:24" x14ac:dyDescent="0.55000000000000004">
      <c r="A1077" t="s">
        <v>13</v>
      </c>
      <c r="B1077" t="s">
        <v>23</v>
      </c>
      <c r="C1077" t="s">
        <v>15</v>
      </c>
      <c r="D1077">
        <v>1.3</v>
      </c>
      <c r="E1077">
        <v>0</v>
      </c>
      <c r="F1077">
        <v>75</v>
      </c>
      <c r="G1077">
        <v>75</v>
      </c>
      <c r="H1077">
        <v>75</v>
      </c>
      <c r="I1077" t="s">
        <v>15</v>
      </c>
      <c r="J1077">
        <v>1</v>
      </c>
      <c r="L1077" t="s">
        <v>16</v>
      </c>
      <c r="M1077">
        <v>59.897373193039002</v>
      </c>
      <c r="N1077" t="s">
        <v>17</v>
      </c>
      <c r="O1077">
        <v>1</v>
      </c>
      <c r="P1077" t="s">
        <v>18</v>
      </c>
      <c r="Q1077" s="3" t="str">
        <f>+PROPER(IF(MID(Tabla1[[#This Row],[expName]],3,100)="Alegria","Alegría",MID(Tabla1[[#This Row],[expName]],3,100)))</f>
        <v>Tristeza</v>
      </c>
      <c r="R1077" s="3" t="str">
        <f>+IF(Tabla1[[#This Row],[correct_ans]]="None","Frecuente","Infrecuente")</f>
        <v>Frecuente</v>
      </c>
      <c r="S1077" s="3">
        <f>+Tabla1[[#This Row],[Respuesta.corr]]*100</f>
        <v>100</v>
      </c>
      <c r="T1077" s="3" t="str">
        <f>+IF(OR(Tabla1[[#This Row],[frecuente/infrecuente]]="Frecuente",Tabla1[[#This Row],[Respuesta.rt]]=""),"",Tabla1[[#This Row],[Respuesta.rt]])</f>
        <v/>
      </c>
      <c r="U1077" s="3">
        <f>1-Tabla1[[#This Row],[Respuesta.corr]]</f>
        <v>0</v>
      </c>
      <c r="V1077" s="3" t="s">
        <v>144</v>
      </c>
      <c r="W1077" s="3" t="s">
        <v>172</v>
      </c>
      <c r="X1077" s="3" t="str">
        <f>+LEFT(Tabla1[[#This Row],[participant]],LEN(Tabla1[[#This Row],[participant]])-1)</f>
        <v>LMR11M</v>
      </c>
    </row>
    <row r="1078" spans="1:24" x14ac:dyDescent="0.55000000000000004">
      <c r="A1078" t="s">
        <v>13</v>
      </c>
      <c r="B1078" t="s">
        <v>25</v>
      </c>
      <c r="C1078" t="s">
        <v>15</v>
      </c>
      <c r="D1078">
        <v>0.8</v>
      </c>
      <c r="E1078">
        <v>0</v>
      </c>
      <c r="F1078">
        <v>76</v>
      </c>
      <c r="G1078">
        <v>76</v>
      </c>
      <c r="H1078">
        <v>76</v>
      </c>
      <c r="I1078" t="s">
        <v>15</v>
      </c>
      <c r="J1078">
        <v>1</v>
      </c>
      <c r="L1078" t="s">
        <v>16</v>
      </c>
      <c r="M1078">
        <v>59.897373193039002</v>
      </c>
      <c r="N1078" t="s">
        <v>17</v>
      </c>
      <c r="O1078">
        <v>1</v>
      </c>
      <c r="P1078" t="s">
        <v>18</v>
      </c>
      <c r="Q1078" s="3" t="str">
        <f>+PROPER(IF(MID(Tabla1[[#This Row],[expName]],3,100)="Alegria","Alegría",MID(Tabla1[[#This Row],[expName]],3,100)))</f>
        <v>Tristeza</v>
      </c>
      <c r="R1078" s="3" t="str">
        <f>+IF(Tabla1[[#This Row],[correct_ans]]="None","Frecuente","Infrecuente")</f>
        <v>Frecuente</v>
      </c>
      <c r="S1078" s="3">
        <f>+Tabla1[[#This Row],[Respuesta.corr]]*100</f>
        <v>100</v>
      </c>
      <c r="T1078" s="3" t="str">
        <f>+IF(OR(Tabla1[[#This Row],[frecuente/infrecuente]]="Frecuente",Tabla1[[#This Row],[Respuesta.rt]]=""),"",Tabla1[[#This Row],[Respuesta.rt]])</f>
        <v/>
      </c>
      <c r="U1078" s="3">
        <f>1-Tabla1[[#This Row],[Respuesta.corr]]</f>
        <v>0</v>
      </c>
      <c r="V1078" s="3" t="s">
        <v>144</v>
      </c>
      <c r="W1078" s="3" t="s">
        <v>172</v>
      </c>
      <c r="X1078" s="3" t="str">
        <f>+LEFT(Tabla1[[#This Row],[participant]],LEN(Tabla1[[#This Row],[participant]])-1)</f>
        <v>LMR11M</v>
      </c>
    </row>
    <row r="1079" spans="1:24" x14ac:dyDescent="0.55000000000000004">
      <c r="A1079" t="s">
        <v>13</v>
      </c>
      <c r="B1079" t="s">
        <v>22</v>
      </c>
      <c r="C1079" t="s">
        <v>15</v>
      </c>
      <c r="D1079">
        <v>1.3</v>
      </c>
      <c r="E1079">
        <v>0</v>
      </c>
      <c r="F1079">
        <v>77</v>
      </c>
      <c r="G1079">
        <v>77</v>
      </c>
      <c r="H1079">
        <v>77</v>
      </c>
      <c r="I1079" t="s">
        <v>15</v>
      </c>
      <c r="J1079">
        <v>1</v>
      </c>
      <c r="L1079" t="s">
        <v>16</v>
      </c>
      <c r="M1079">
        <v>59.897373193039002</v>
      </c>
      <c r="N1079" t="s">
        <v>17</v>
      </c>
      <c r="O1079">
        <v>1</v>
      </c>
      <c r="P1079" t="s">
        <v>18</v>
      </c>
      <c r="Q1079" s="3" t="str">
        <f>+PROPER(IF(MID(Tabla1[[#This Row],[expName]],3,100)="Alegria","Alegría",MID(Tabla1[[#This Row],[expName]],3,100)))</f>
        <v>Tristeza</v>
      </c>
      <c r="R1079" s="3" t="str">
        <f>+IF(Tabla1[[#This Row],[correct_ans]]="None","Frecuente","Infrecuente")</f>
        <v>Frecuente</v>
      </c>
      <c r="S1079" s="3">
        <f>+Tabla1[[#This Row],[Respuesta.corr]]*100</f>
        <v>100</v>
      </c>
      <c r="T1079" s="3" t="str">
        <f>+IF(OR(Tabla1[[#This Row],[frecuente/infrecuente]]="Frecuente",Tabla1[[#This Row],[Respuesta.rt]]=""),"",Tabla1[[#This Row],[Respuesta.rt]])</f>
        <v/>
      </c>
      <c r="U1079" s="3">
        <f>1-Tabla1[[#This Row],[Respuesta.corr]]</f>
        <v>0</v>
      </c>
      <c r="V1079" s="3" t="s">
        <v>144</v>
      </c>
      <c r="W1079" s="3" t="s">
        <v>172</v>
      </c>
      <c r="X1079" s="3" t="str">
        <f>+LEFT(Tabla1[[#This Row],[participant]],LEN(Tabla1[[#This Row],[participant]])-1)</f>
        <v>LMR11M</v>
      </c>
    </row>
    <row r="1080" spans="1:24" x14ac:dyDescent="0.55000000000000004">
      <c r="A1080" t="s">
        <v>13</v>
      </c>
      <c r="B1080" t="s">
        <v>30</v>
      </c>
      <c r="C1080" t="s">
        <v>15</v>
      </c>
      <c r="D1080">
        <v>0.8</v>
      </c>
      <c r="E1080">
        <v>0</v>
      </c>
      <c r="F1080">
        <v>78</v>
      </c>
      <c r="G1080">
        <v>78</v>
      </c>
      <c r="H1080">
        <v>78</v>
      </c>
      <c r="I1080" t="s">
        <v>15</v>
      </c>
      <c r="J1080">
        <v>1</v>
      </c>
      <c r="L1080" t="s">
        <v>16</v>
      </c>
      <c r="M1080">
        <v>59.897373193039002</v>
      </c>
      <c r="N1080" t="s">
        <v>17</v>
      </c>
      <c r="O1080">
        <v>1</v>
      </c>
      <c r="P1080" t="s">
        <v>18</v>
      </c>
      <c r="Q1080" s="3" t="str">
        <f>+PROPER(IF(MID(Tabla1[[#This Row],[expName]],3,100)="Alegria","Alegría",MID(Tabla1[[#This Row],[expName]],3,100)))</f>
        <v>Tristeza</v>
      </c>
      <c r="R1080" s="3" t="str">
        <f>+IF(Tabla1[[#This Row],[correct_ans]]="None","Frecuente","Infrecuente")</f>
        <v>Frecuente</v>
      </c>
      <c r="S1080" s="3">
        <f>+Tabla1[[#This Row],[Respuesta.corr]]*100</f>
        <v>100</v>
      </c>
      <c r="T1080" s="3" t="str">
        <f>+IF(OR(Tabla1[[#This Row],[frecuente/infrecuente]]="Frecuente",Tabla1[[#This Row],[Respuesta.rt]]=""),"",Tabla1[[#This Row],[Respuesta.rt]])</f>
        <v/>
      </c>
      <c r="U1080" s="3">
        <f>1-Tabla1[[#This Row],[Respuesta.corr]]</f>
        <v>0</v>
      </c>
      <c r="V1080" s="3" t="s">
        <v>144</v>
      </c>
      <c r="W1080" s="3" t="s">
        <v>172</v>
      </c>
      <c r="X1080" s="3" t="str">
        <f>+LEFT(Tabla1[[#This Row],[participant]],LEN(Tabla1[[#This Row],[participant]])-1)</f>
        <v>LMR11M</v>
      </c>
    </row>
    <row r="1081" spans="1:24" x14ac:dyDescent="0.55000000000000004">
      <c r="A1081" t="s">
        <v>19</v>
      </c>
      <c r="B1081" t="s">
        <v>47</v>
      </c>
      <c r="C1081" t="s">
        <v>21</v>
      </c>
      <c r="D1081">
        <v>1.3</v>
      </c>
      <c r="E1081">
        <v>0</v>
      </c>
      <c r="F1081">
        <v>79</v>
      </c>
      <c r="G1081">
        <v>79</v>
      </c>
      <c r="H1081">
        <v>79</v>
      </c>
      <c r="I1081" t="s">
        <v>21</v>
      </c>
      <c r="J1081">
        <v>1</v>
      </c>
      <c r="K1081">
        <v>0.73810694413300004</v>
      </c>
      <c r="L1081" t="s">
        <v>16</v>
      </c>
      <c r="M1081">
        <v>59.897373193039002</v>
      </c>
      <c r="N1081" t="s">
        <v>17</v>
      </c>
      <c r="O1081">
        <v>1</v>
      </c>
      <c r="P1081" t="s">
        <v>18</v>
      </c>
      <c r="Q1081" s="3" t="str">
        <f>+PROPER(IF(MID(Tabla1[[#This Row],[expName]],3,100)="Alegria","Alegría",MID(Tabla1[[#This Row],[expName]],3,100)))</f>
        <v>Tristeza</v>
      </c>
      <c r="R1081" s="3" t="str">
        <f>+IF(Tabla1[[#This Row],[correct_ans]]="None","Frecuente","Infrecuente")</f>
        <v>Infrecuente</v>
      </c>
      <c r="S1081" s="3">
        <f>+Tabla1[[#This Row],[Respuesta.corr]]*100</f>
        <v>100</v>
      </c>
      <c r="T1081" s="3">
        <f>+IF(OR(Tabla1[[#This Row],[frecuente/infrecuente]]="Frecuente",Tabla1[[#This Row],[Respuesta.rt]]=""),"",Tabla1[[#This Row],[Respuesta.rt]])</f>
        <v>0.73810694413300004</v>
      </c>
      <c r="U1081" s="3">
        <f>1-Tabla1[[#This Row],[Respuesta.corr]]</f>
        <v>0</v>
      </c>
      <c r="V1081" s="3" t="s">
        <v>144</v>
      </c>
      <c r="W1081" s="3" t="s">
        <v>172</v>
      </c>
      <c r="X1081" s="3" t="str">
        <f>+LEFT(Tabla1[[#This Row],[participant]],LEN(Tabla1[[#This Row],[participant]])-1)</f>
        <v>LMR11M</v>
      </c>
    </row>
    <row r="1082" spans="1:24" x14ac:dyDescent="0.55000000000000004">
      <c r="A1082" t="s">
        <v>13</v>
      </c>
      <c r="B1082" t="s">
        <v>42</v>
      </c>
      <c r="C1082" t="s">
        <v>15</v>
      </c>
      <c r="D1082">
        <v>1.3</v>
      </c>
      <c r="E1082">
        <v>0</v>
      </c>
      <c r="F1082">
        <v>80</v>
      </c>
      <c r="G1082">
        <v>80</v>
      </c>
      <c r="H1082">
        <v>80</v>
      </c>
      <c r="I1082" t="s">
        <v>15</v>
      </c>
      <c r="J1082">
        <v>1</v>
      </c>
      <c r="L1082" t="s">
        <v>16</v>
      </c>
      <c r="M1082">
        <v>59.897373193039002</v>
      </c>
      <c r="N1082" t="s">
        <v>17</v>
      </c>
      <c r="O1082">
        <v>1</v>
      </c>
      <c r="P1082" t="s">
        <v>18</v>
      </c>
      <c r="Q1082" s="3" t="str">
        <f>+PROPER(IF(MID(Tabla1[[#This Row],[expName]],3,100)="Alegria","Alegría",MID(Tabla1[[#This Row],[expName]],3,100)))</f>
        <v>Tristeza</v>
      </c>
      <c r="R1082" s="3" t="str">
        <f>+IF(Tabla1[[#This Row],[correct_ans]]="None","Frecuente","Infrecuente")</f>
        <v>Frecuente</v>
      </c>
      <c r="S1082" s="3">
        <f>+Tabla1[[#This Row],[Respuesta.corr]]*100</f>
        <v>100</v>
      </c>
      <c r="T1082" s="3" t="str">
        <f>+IF(OR(Tabla1[[#This Row],[frecuente/infrecuente]]="Frecuente",Tabla1[[#This Row],[Respuesta.rt]]=""),"",Tabla1[[#This Row],[Respuesta.rt]])</f>
        <v/>
      </c>
      <c r="U1082" s="3">
        <f>1-Tabla1[[#This Row],[Respuesta.corr]]</f>
        <v>0</v>
      </c>
      <c r="V1082" s="3" t="s">
        <v>144</v>
      </c>
      <c r="W1082" s="3" t="s">
        <v>172</v>
      </c>
      <c r="X1082" s="3" t="str">
        <f>+LEFT(Tabla1[[#This Row],[participant]],LEN(Tabla1[[#This Row],[participant]])-1)</f>
        <v>LMR11M</v>
      </c>
    </row>
    <row r="1083" spans="1:24" x14ac:dyDescent="0.55000000000000004">
      <c r="A1083" t="s">
        <v>13</v>
      </c>
      <c r="B1083" t="s">
        <v>25</v>
      </c>
      <c r="C1083" t="s">
        <v>15</v>
      </c>
      <c r="D1083">
        <v>0.8</v>
      </c>
      <c r="E1083">
        <v>0</v>
      </c>
      <c r="F1083">
        <v>81</v>
      </c>
      <c r="G1083">
        <v>81</v>
      </c>
      <c r="H1083">
        <v>81</v>
      </c>
      <c r="I1083" t="s">
        <v>15</v>
      </c>
      <c r="J1083">
        <v>1</v>
      </c>
      <c r="L1083" t="s">
        <v>16</v>
      </c>
      <c r="M1083">
        <v>59.897373193039002</v>
      </c>
      <c r="N1083" t="s">
        <v>17</v>
      </c>
      <c r="O1083">
        <v>1</v>
      </c>
      <c r="P1083" t="s">
        <v>18</v>
      </c>
      <c r="Q1083" s="3" t="str">
        <f>+PROPER(IF(MID(Tabla1[[#This Row],[expName]],3,100)="Alegria","Alegría",MID(Tabla1[[#This Row],[expName]],3,100)))</f>
        <v>Tristeza</v>
      </c>
      <c r="R1083" s="3" t="str">
        <f>+IF(Tabla1[[#This Row],[correct_ans]]="None","Frecuente","Infrecuente")</f>
        <v>Frecuente</v>
      </c>
      <c r="S1083" s="3">
        <f>+Tabla1[[#This Row],[Respuesta.corr]]*100</f>
        <v>100</v>
      </c>
      <c r="T1083" s="3" t="str">
        <f>+IF(OR(Tabla1[[#This Row],[frecuente/infrecuente]]="Frecuente",Tabla1[[#This Row],[Respuesta.rt]]=""),"",Tabla1[[#This Row],[Respuesta.rt]])</f>
        <v/>
      </c>
      <c r="U1083" s="3">
        <f>1-Tabla1[[#This Row],[Respuesta.corr]]</f>
        <v>0</v>
      </c>
      <c r="V1083" s="3" t="s">
        <v>144</v>
      </c>
      <c r="W1083" s="3" t="s">
        <v>172</v>
      </c>
      <c r="X1083" s="3" t="str">
        <f>+LEFT(Tabla1[[#This Row],[participant]],LEN(Tabla1[[#This Row],[participant]])-1)</f>
        <v>LMR11M</v>
      </c>
    </row>
    <row r="1084" spans="1:24" x14ac:dyDescent="0.55000000000000004">
      <c r="A1084" t="s">
        <v>13</v>
      </c>
      <c r="B1084" t="s">
        <v>41</v>
      </c>
      <c r="C1084" t="s">
        <v>15</v>
      </c>
      <c r="D1084">
        <v>1.3</v>
      </c>
      <c r="E1084">
        <v>0</v>
      </c>
      <c r="F1084">
        <v>82</v>
      </c>
      <c r="G1084">
        <v>82</v>
      </c>
      <c r="H1084">
        <v>82</v>
      </c>
      <c r="I1084" t="s">
        <v>15</v>
      </c>
      <c r="J1084">
        <v>1</v>
      </c>
      <c r="L1084" t="s">
        <v>16</v>
      </c>
      <c r="M1084">
        <v>59.897373193039002</v>
      </c>
      <c r="N1084" t="s">
        <v>17</v>
      </c>
      <c r="O1084">
        <v>1</v>
      </c>
      <c r="P1084" t="s">
        <v>18</v>
      </c>
      <c r="Q1084" s="3" t="str">
        <f>+PROPER(IF(MID(Tabla1[[#This Row],[expName]],3,100)="Alegria","Alegría",MID(Tabla1[[#This Row],[expName]],3,100)))</f>
        <v>Tristeza</v>
      </c>
      <c r="R1084" s="3" t="str">
        <f>+IF(Tabla1[[#This Row],[correct_ans]]="None","Frecuente","Infrecuente")</f>
        <v>Frecuente</v>
      </c>
      <c r="S1084" s="3">
        <f>+Tabla1[[#This Row],[Respuesta.corr]]*100</f>
        <v>100</v>
      </c>
      <c r="T1084" s="3" t="str">
        <f>+IF(OR(Tabla1[[#This Row],[frecuente/infrecuente]]="Frecuente",Tabla1[[#This Row],[Respuesta.rt]]=""),"",Tabla1[[#This Row],[Respuesta.rt]])</f>
        <v/>
      </c>
      <c r="U1084" s="3">
        <f>1-Tabla1[[#This Row],[Respuesta.corr]]</f>
        <v>0</v>
      </c>
      <c r="V1084" s="3" t="s">
        <v>144</v>
      </c>
      <c r="W1084" s="3" t="s">
        <v>172</v>
      </c>
      <c r="X1084" s="3" t="str">
        <f>+LEFT(Tabla1[[#This Row],[participant]],LEN(Tabla1[[#This Row],[participant]])-1)</f>
        <v>LMR11M</v>
      </c>
    </row>
    <row r="1085" spans="1:24" x14ac:dyDescent="0.55000000000000004">
      <c r="A1085" t="s">
        <v>19</v>
      </c>
      <c r="B1085" t="s">
        <v>46</v>
      </c>
      <c r="C1085" t="s">
        <v>21</v>
      </c>
      <c r="D1085">
        <v>0.8</v>
      </c>
      <c r="E1085">
        <v>0</v>
      </c>
      <c r="F1085">
        <v>83</v>
      </c>
      <c r="G1085">
        <v>83</v>
      </c>
      <c r="H1085">
        <v>83</v>
      </c>
      <c r="I1085" t="s">
        <v>21</v>
      </c>
      <c r="J1085">
        <v>1</v>
      </c>
      <c r="K1085">
        <v>0.61502406140800003</v>
      </c>
      <c r="L1085" t="s">
        <v>16</v>
      </c>
      <c r="M1085">
        <v>59.897373193039002</v>
      </c>
      <c r="N1085" t="s">
        <v>17</v>
      </c>
      <c r="O1085">
        <v>1</v>
      </c>
      <c r="P1085" t="s">
        <v>18</v>
      </c>
      <c r="Q1085" s="3" t="str">
        <f>+PROPER(IF(MID(Tabla1[[#This Row],[expName]],3,100)="Alegria","Alegría",MID(Tabla1[[#This Row],[expName]],3,100)))</f>
        <v>Tristeza</v>
      </c>
      <c r="R1085" s="3" t="str">
        <f>+IF(Tabla1[[#This Row],[correct_ans]]="None","Frecuente","Infrecuente")</f>
        <v>Infrecuente</v>
      </c>
      <c r="S1085" s="3">
        <f>+Tabla1[[#This Row],[Respuesta.corr]]*100</f>
        <v>100</v>
      </c>
      <c r="T1085" s="3">
        <f>+IF(OR(Tabla1[[#This Row],[frecuente/infrecuente]]="Frecuente",Tabla1[[#This Row],[Respuesta.rt]]=""),"",Tabla1[[#This Row],[Respuesta.rt]])</f>
        <v>0.61502406140800003</v>
      </c>
      <c r="U1085" s="3">
        <f>1-Tabla1[[#This Row],[Respuesta.corr]]</f>
        <v>0</v>
      </c>
      <c r="V1085" s="3" t="s">
        <v>144</v>
      </c>
      <c r="W1085" s="3" t="s">
        <v>172</v>
      </c>
      <c r="X1085" s="3" t="str">
        <f>+LEFT(Tabla1[[#This Row],[participant]],LEN(Tabla1[[#This Row],[participant]])-1)</f>
        <v>LMR11M</v>
      </c>
    </row>
    <row r="1086" spans="1:24" x14ac:dyDescent="0.55000000000000004">
      <c r="A1086" t="s">
        <v>13</v>
      </c>
      <c r="B1086" t="s">
        <v>48</v>
      </c>
      <c r="C1086" t="s">
        <v>15</v>
      </c>
      <c r="D1086">
        <v>1.3</v>
      </c>
      <c r="E1086">
        <v>0</v>
      </c>
      <c r="F1086">
        <v>84</v>
      </c>
      <c r="G1086">
        <v>84</v>
      </c>
      <c r="H1086">
        <v>84</v>
      </c>
      <c r="I1086" t="s">
        <v>15</v>
      </c>
      <c r="J1086">
        <v>1</v>
      </c>
      <c r="L1086" t="s">
        <v>16</v>
      </c>
      <c r="M1086">
        <v>59.897373193039002</v>
      </c>
      <c r="N1086" t="s">
        <v>17</v>
      </c>
      <c r="O1086">
        <v>1</v>
      </c>
      <c r="P1086" t="s">
        <v>18</v>
      </c>
      <c r="Q1086" s="3" t="str">
        <f>+PROPER(IF(MID(Tabla1[[#This Row],[expName]],3,100)="Alegria","Alegría",MID(Tabla1[[#This Row],[expName]],3,100)))</f>
        <v>Tristeza</v>
      </c>
      <c r="R1086" s="3" t="str">
        <f>+IF(Tabla1[[#This Row],[correct_ans]]="None","Frecuente","Infrecuente")</f>
        <v>Frecuente</v>
      </c>
      <c r="S1086" s="3">
        <f>+Tabla1[[#This Row],[Respuesta.corr]]*100</f>
        <v>100</v>
      </c>
      <c r="T1086" s="3" t="str">
        <f>+IF(OR(Tabla1[[#This Row],[frecuente/infrecuente]]="Frecuente",Tabla1[[#This Row],[Respuesta.rt]]=""),"",Tabla1[[#This Row],[Respuesta.rt]])</f>
        <v/>
      </c>
      <c r="U1086" s="3">
        <f>1-Tabla1[[#This Row],[Respuesta.corr]]</f>
        <v>0</v>
      </c>
      <c r="V1086" s="3" t="s">
        <v>144</v>
      </c>
      <c r="W1086" s="3" t="s">
        <v>172</v>
      </c>
      <c r="X1086" s="3" t="str">
        <f>+LEFT(Tabla1[[#This Row],[participant]],LEN(Tabla1[[#This Row],[participant]])-1)</f>
        <v>LMR11M</v>
      </c>
    </row>
    <row r="1087" spans="1:24" x14ac:dyDescent="0.55000000000000004">
      <c r="A1087" t="s">
        <v>13</v>
      </c>
      <c r="B1087" t="s">
        <v>22</v>
      </c>
      <c r="C1087" t="s">
        <v>15</v>
      </c>
      <c r="D1087">
        <v>0.8</v>
      </c>
      <c r="E1087">
        <v>0</v>
      </c>
      <c r="F1087">
        <v>85</v>
      </c>
      <c r="G1087">
        <v>85</v>
      </c>
      <c r="H1087">
        <v>85</v>
      </c>
      <c r="I1087" t="s">
        <v>15</v>
      </c>
      <c r="J1087">
        <v>1</v>
      </c>
      <c r="L1087" t="s">
        <v>16</v>
      </c>
      <c r="M1087">
        <v>59.897373193039002</v>
      </c>
      <c r="N1087" t="s">
        <v>17</v>
      </c>
      <c r="O1087">
        <v>1</v>
      </c>
      <c r="P1087" t="s">
        <v>18</v>
      </c>
      <c r="Q1087" s="3" t="str">
        <f>+PROPER(IF(MID(Tabla1[[#This Row],[expName]],3,100)="Alegria","Alegría",MID(Tabla1[[#This Row],[expName]],3,100)))</f>
        <v>Tristeza</v>
      </c>
      <c r="R1087" s="3" t="str">
        <f>+IF(Tabla1[[#This Row],[correct_ans]]="None","Frecuente","Infrecuente")</f>
        <v>Frecuente</v>
      </c>
      <c r="S1087" s="3">
        <f>+Tabla1[[#This Row],[Respuesta.corr]]*100</f>
        <v>100</v>
      </c>
      <c r="T1087" s="3" t="str">
        <f>+IF(OR(Tabla1[[#This Row],[frecuente/infrecuente]]="Frecuente",Tabla1[[#This Row],[Respuesta.rt]]=""),"",Tabla1[[#This Row],[Respuesta.rt]])</f>
        <v/>
      </c>
      <c r="U1087" s="3">
        <f>1-Tabla1[[#This Row],[Respuesta.corr]]</f>
        <v>0</v>
      </c>
      <c r="V1087" s="3" t="s">
        <v>144</v>
      </c>
      <c r="W1087" s="3" t="s">
        <v>172</v>
      </c>
      <c r="X1087" s="3" t="str">
        <f>+LEFT(Tabla1[[#This Row],[participant]],LEN(Tabla1[[#This Row],[participant]])-1)</f>
        <v>LMR11M</v>
      </c>
    </row>
    <row r="1088" spans="1:24" x14ac:dyDescent="0.55000000000000004">
      <c r="A1088" t="s">
        <v>19</v>
      </c>
      <c r="B1088" t="s">
        <v>26</v>
      </c>
      <c r="C1088" t="s">
        <v>21</v>
      </c>
      <c r="D1088">
        <v>0.8</v>
      </c>
      <c r="E1088">
        <v>0</v>
      </c>
      <c r="F1088">
        <v>86</v>
      </c>
      <c r="G1088">
        <v>86</v>
      </c>
      <c r="H1088">
        <v>86</v>
      </c>
      <c r="I1088" t="s">
        <v>21</v>
      </c>
      <c r="J1088">
        <v>1</v>
      </c>
      <c r="K1088">
        <v>0.54164758790300005</v>
      </c>
      <c r="L1088" t="s">
        <v>16</v>
      </c>
      <c r="M1088">
        <v>59.897373193039002</v>
      </c>
      <c r="N1088" t="s">
        <v>17</v>
      </c>
      <c r="O1088">
        <v>1</v>
      </c>
      <c r="P1088" t="s">
        <v>18</v>
      </c>
      <c r="Q1088" s="3" t="str">
        <f>+PROPER(IF(MID(Tabla1[[#This Row],[expName]],3,100)="Alegria","Alegría",MID(Tabla1[[#This Row],[expName]],3,100)))</f>
        <v>Tristeza</v>
      </c>
      <c r="R1088" s="3" t="str">
        <f>+IF(Tabla1[[#This Row],[correct_ans]]="None","Frecuente","Infrecuente")</f>
        <v>Infrecuente</v>
      </c>
      <c r="S1088" s="3">
        <f>+Tabla1[[#This Row],[Respuesta.corr]]*100</f>
        <v>100</v>
      </c>
      <c r="T1088" s="3">
        <f>+IF(OR(Tabla1[[#This Row],[frecuente/infrecuente]]="Frecuente",Tabla1[[#This Row],[Respuesta.rt]]=""),"",Tabla1[[#This Row],[Respuesta.rt]])</f>
        <v>0.54164758790300005</v>
      </c>
      <c r="U1088" s="3">
        <f>1-Tabla1[[#This Row],[Respuesta.corr]]</f>
        <v>0</v>
      </c>
      <c r="V1088" s="3" t="s">
        <v>144</v>
      </c>
      <c r="W1088" s="3" t="s">
        <v>172</v>
      </c>
      <c r="X1088" s="3" t="str">
        <f>+LEFT(Tabla1[[#This Row],[participant]],LEN(Tabla1[[#This Row],[participant]])-1)</f>
        <v>LMR11M</v>
      </c>
    </row>
    <row r="1089" spans="1:24" x14ac:dyDescent="0.55000000000000004">
      <c r="A1089" t="s">
        <v>13</v>
      </c>
      <c r="B1089" t="s">
        <v>29</v>
      </c>
      <c r="C1089" t="s">
        <v>15</v>
      </c>
      <c r="D1089">
        <v>1.3</v>
      </c>
      <c r="E1089">
        <v>0</v>
      </c>
      <c r="F1089">
        <v>87</v>
      </c>
      <c r="G1089">
        <v>87</v>
      </c>
      <c r="H1089">
        <v>87</v>
      </c>
      <c r="I1089" t="s">
        <v>15</v>
      </c>
      <c r="J1089">
        <v>1</v>
      </c>
      <c r="L1089" t="s">
        <v>16</v>
      </c>
      <c r="M1089">
        <v>59.897373193039002</v>
      </c>
      <c r="N1089" t="s">
        <v>17</v>
      </c>
      <c r="O1089">
        <v>1</v>
      </c>
      <c r="P1089" t="s">
        <v>18</v>
      </c>
      <c r="Q1089" s="3" t="str">
        <f>+PROPER(IF(MID(Tabla1[[#This Row],[expName]],3,100)="Alegria","Alegría",MID(Tabla1[[#This Row],[expName]],3,100)))</f>
        <v>Tristeza</v>
      </c>
      <c r="R1089" s="3" t="str">
        <f>+IF(Tabla1[[#This Row],[correct_ans]]="None","Frecuente","Infrecuente")</f>
        <v>Frecuente</v>
      </c>
      <c r="S1089" s="3">
        <f>+Tabla1[[#This Row],[Respuesta.corr]]*100</f>
        <v>100</v>
      </c>
      <c r="T1089" s="3" t="str">
        <f>+IF(OR(Tabla1[[#This Row],[frecuente/infrecuente]]="Frecuente",Tabla1[[#This Row],[Respuesta.rt]]=""),"",Tabla1[[#This Row],[Respuesta.rt]])</f>
        <v/>
      </c>
      <c r="U1089" s="3">
        <f>1-Tabla1[[#This Row],[Respuesta.corr]]</f>
        <v>0</v>
      </c>
      <c r="V1089" s="3" t="s">
        <v>144</v>
      </c>
      <c r="W1089" s="3" t="s">
        <v>172</v>
      </c>
      <c r="X1089" s="3" t="str">
        <f>+LEFT(Tabla1[[#This Row],[participant]],LEN(Tabla1[[#This Row],[participant]])-1)</f>
        <v>LMR11M</v>
      </c>
    </row>
    <row r="1090" spans="1:24" x14ac:dyDescent="0.55000000000000004">
      <c r="A1090" t="s">
        <v>13</v>
      </c>
      <c r="B1090" t="s">
        <v>40</v>
      </c>
      <c r="C1090" t="s">
        <v>15</v>
      </c>
      <c r="D1090">
        <v>1.3</v>
      </c>
      <c r="E1090">
        <v>0</v>
      </c>
      <c r="F1090">
        <v>88</v>
      </c>
      <c r="G1090">
        <v>88</v>
      </c>
      <c r="H1090">
        <v>88</v>
      </c>
      <c r="I1090" t="s">
        <v>21</v>
      </c>
      <c r="J1090">
        <v>0</v>
      </c>
      <c r="K1090">
        <v>0.60715147759800003</v>
      </c>
      <c r="L1090" t="s">
        <v>16</v>
      </c>
      <c r="M1090">
        <v>59.897373193039002</v>
      </c>
      <c r="N1090" t="s">
        <v>17</v>
      </c>
      <c r="O1090">
        <v>1</v>
      </c>
      <c r="P1090" t="s">
        <v>18</v>
      </c>
      <c r="Q1090" s="3" t="str">
        <f>+PROPER(IF(MID(Tabla1[[#This Row],[expName]],3,100)="Alegria","Alegría",MID(Tabla1[[#This Row],[expName]],3,100)))</f>
        <v>Tristeza</v>
      </c>
      <c r="R1090" s="3" t="str">
        <f>+IF(Tabla1[[#This Row],[correct_ans]]="None","Frecuente","Infrecuente")</f>
        <v>Frecuente</v>
      </c>
      <c r="S1090" s="3">
        <f>+Tabla1[[#This Row],[Respuesta.corr]]*100</f>
        <v>0</v>
      </c>
      <c r="T1090" s="3" t="str">
        <f>+IF(OR(Tabla1[[#This Row],[frecuente/infrecuente]]="Frecuente",Tabla1[[#This Row],[Respuesta.rt]]=""),"",Tabla1[[#This Row],[Respuesta.rt]])</f>
        <v/>
      </c>
      <c r="U1090" s="3">
        <f>1-Tabla1[[#This Row],[Respuesta.corr]]</f>
        <v>1</v>
      </c>
      <c r="V1090" s="3" t="s">
        <v>144</v>
      </c>
      <c r="W1090" s="3" t="s">
        <v>172</v>
      </c>
      <c r="X1090" s="3" t="str">
        <f>+LEFT(Tabla1[[#This Row],[participant]],LEN(Tabla1[[#This Row],[participant]])-1)</f>
        <v>LMR11M</v>
      </c>
    </row>
    <row r="1091" spans="1:24" x14ac:dyDescent="0.55000000000000004">
      <c r="A1091" t="s">
        <v>13</v>
      </c>
      <c r="B1091" t="s">
        <v>48</v>
      </c>
      <c r="C1091" t="s">
        <v>15</v>
      </c>
      <c r="D1091">
        <v>0.8</v>
      </c>
      <c r="E1091">
        <v>0</v>
      </c>
      <c r="F1091">
        <v>89</v>
      </c>
      <c r="G1091">
        <v>89</v>
      </c>
      <c r="H1091">
        <v>89</v>
      </c>
      <c r="I1091" t="s">
        <v>15</v>
      </c>
      <c r="J1091">
        <v>1</v>
      </c>
      <c r="L1091" t="s">
        <v>16</v>
      </c>
      <c r="M1091">
        <v>59.897373193039002</v>
      </c>
      <c r="N1091" t="s">
        <v>17</v>
      </c>
      <c r="O1091">
        <v>1</v>
      </c>
      <c r="P1091" t="s">
        <v>18</v>
      </c>
      <c r="Q1091" s="3" t="str">
        <f>+PROPER(IF(MID(Tabla1[[#This Row],[expName]],3,100)="Alegria","Alegría",MID(Tabla1[[#This Row],[expName]],3,100)))</f>
        <v>Tristeza</v>
      </c>
      <c r="R1091" s="3" t="str">
        <f>+IF(Tabla1[[#This Row],[correct_ans]]="None","Frecuente","Infrecuente")</f>
        <v>Frecuente</v>
      </c>
      <c r="S1091" s="3">
        <f>+Tabla1[[#This Row],[Respuesta.corr]]*100</f>
        <v>100</v>
      </c>
      <c r="T1091" s="3" t="str">
        <f>+IF(OR(Tabla1[[#This Row],[frecuente/infrecuente]]="Frecuente",Tabla1[[#This Row],[Respuesta.rt]]=""),"",Tabla1[[#This Row],[Respuesta.rt]])</f>
        <v/>
      </c>
      <c r="U1091" s="3">
        <f>1-Tabla1[[#This Row],[Respuesta.corr]]</f>
        <v>0</v>
      </c>
      <c r="V1091" s="3" t="s">
        <v>144</v>
      </c>
      <c r="W1091" s="3" t="s">
        <v>172</v>
      </c>
      <c r="X1091" s="3" t="str">
        <f>+LEFT(Tabla1[[#This Row],[participant]],LEN(Tabla1[[#This Row],[participant]])-1)</f>
        <v>LMR11M</v>
      </c>
    </row>
    <row r="1092" spans="1:24" x14ac:dyDescent="0.55000000000000004">
      <c r="A1092" t="s">
        <v>19</v>
      </c>
      <c r="B1092" t="s">
        <v>46</v>
      </c>
      <c r="C1092" t="s">
        <v>21</v>
      </c>
      <c r="D1092">
        <v>0.8</v>
      </c>
      <c r="E1092">
        <v>0</v>
      </c>
      <c r="F1092">
        <v>90</v>
      </c>
      <c r="G1092">
        <v>90</v>
      </c>
      <c r="H1092">
        <v>90</v>
      </c>
      <c r="I1092" t="s">
        <v>21</v>
      </c>
      <c r="J1092">
        <v>1</v>
      </c>
      <c r="K1092">
        <v>0.69356052530900003</v>
      </c>
      <c r="L1092" t="s">
        <v>16</v>
      </c>
      <c r="M1092">
        <v>59.897373193039002</v>
      </c>
      <c r="N1092" t="s">
        <v>17</v>
      </c>
      <c r="O1092">
        <v>1</v>
      </c>
      <c r="P1092" t="s">
        <v>18</v>
      </c>
      <c r="Q1092" s="3" t="str">
        <f>+PROPER(IF(MID(Tabla1[[#This Row],[expName]],3,100)="Alegria","Alegría",MID(Tabla1[[#This Row],[expName]],3,100)))</f>
        <v>Tristeza</v>
      </c>
      <c r="R1092" s="3" t="str">
        <f>+IF(Tabla1[[#This Row],[correct_ans]]="None","Frecuente","Infrecuente")</f>
        <v>Infrecuente</v>
      </c>
      <c r="S1092" s="3">
        <f>+Tabla1[[#This Row],[Respuesta.corr]]*100</f>
        <v>100</v>
      </c>
      <c r="T1092" s="3">
        <f>+IF(OR(Tabla1[[#This Row],[frecuente/infrecuente]]="Frecuente",Tabla1[[#This Row],[Respuesta.rt]]=""),"",Tabla1[[#This Row],[Respuesta.rt]])</f>
        <v>0.69356052530900003</v>
      </c>
      <c r="U1092" s="3">
        <f>1-Tabla1[[#This Row],[Respuesta.corr]]</f>
        <v>0</v>
      </c>
      <c r="V1092" s="3" t="s">
        <v>144</v>
      </c>
      <c r="W1092" s="3" t="s">
        <v>172</v>
      </c>
      <c r="X1092" s="3" t="str">
        <f>+LEFT(Tabla1[[#This Row],[participant]],LEN(Tabla1[[#This Row],[participant]])-1)</f>
        <v>LMR11M</v>
      </c>
    </row>
    <row r="1093" spans="1:24" x14ac:dyDescent="0.55000000000000004">
      <c r="A1093" t="s">
        <v>13</v>
      </c>
      <c r="B1093" t="s">
        <v>25</v>
      </c>
      <c r="C1093" t="s">
        <v>15</v>
      </c>
      <c r="D1093">
        <v>0.8</v>
      </c>
      <c r="E1093">
        <v>0</v>
      </c>
      <c r="F1093">
        <v>91</v>
      </c>
      <c r="G1093">
        <v>91</v>
      </c>
      <c r="H1093">
        <v>91</v>
      </c>
      <c r="I1093" t="s">
        <v>15</v>
      </c>
      <c r="J1093">
        <v>1</v>
      </c>
      <c r="L1093" t="s">
        <v>16</v>
      </c>
      <c r="M1093">
        <v>59.897373193039002</v>
      </c>
      <c r="N1093" t="s">
        <v>17</v>
      </c>
      <c r="O1093">
        <v>1</v>
      </c>
      <c r="P1093" t="s">
        <v>18</v>
      </c>
      <c r="Q1093" s="3" t="str">
        <f>+PROPER(IF(MID(Tabla1[[#This Row],[expName]],3,100)="Alegria","Alegría",MID(Tabla1[[#This Row],[expName]],3,100)))</f>
        <v>Tristeza</v>
      </c>
      <c r="R1093" s="3" t="str">
        <f>+IF(Tabla1[[#This Row],[correct_ans]]="None","Frecuente","Infrecuente")</f>
        <v>Frecuente</v>
      </c>
      <c r="S1093" s="3">
        <f>+Tabla1[[#This Row],[Respuesta.corr]]*100</f>
        <v>100</v>
      </c>
      <c r="T1093" s="3" t="str">
        <f>+IF(OR(Tabla1[[#This Row],[frecuente/infrecuente]]="Frecuente",Tabla1[[#This Row],[Respuesta.rt]]=""),"",Tabla1[[#This Row],[Respuesta.rt]])</f>
        <v/>
      </c>
      <c r="U1093" s="3">
        <f>1-Tabla1[[#This Row],[Respuesta.corr]]</f>
        <v>0</v>
      </c>
      <c r="V1093" s="3" t="s">
        <v>144</v>
      </c>
      <c r="W1093" s="3" t="s">
        <v>172</v>
      </c>
      <c r="X1093" s="3" t="str">
        <f>+LEFT(Tabla1[[#This Row],[participant]],LEN(Tabla1[[#This Row],[participant]])-1)</f>
        <v>LMR11M</v>
      </c>
    </row>
    <row r="1094" spans="1:24" x14ac:dyDescent="0.55000000000000004">
      <c r="A1094" t="s">
        <v>13</v>
      </c>
      <c r="B1094" t="s">
        <v>29</v>
      </c>
      <c r="C1094" t="s">
        <v>15</v>
      </c>
      <c r="D1094">
        <v>1.3</v>
      </c>
      <c r="E1094">
        <v>0</v>
      </c>
      <c r="F1094">
        <v>92</v>
      </c>
      <c r="G1094">
        <v>92</v>
      </c>
      <c r="H1094">
        <v>92</v>
      </c>
      <c r="I1094" t="s">
        <v>15</v>
      </c>
      <c r="J1094">
        <v>1</v>
      </c>
      <c r="L1094" t="s">
        <v>16</v>
      </c>
      <c r="M1094">
        <v>59.897373193039002</v>
      </c>
      <c r="N1094" t="s">
        <v>17</v>
      </c>
      <c r="O1094">
        <v>1</v>
      </c>
      <c r="P1094" t="s">
        <v>18</v>
      </c>
      <c r="Q1094" s="3" t="str">
        <f>+PROPER(IF(MID(Tabla1[[#This Row],[expName]],3,100)="Alegria","Alegría",MID(Tabla1[[#This Row],[expName]],3,100)))</f>
        <v>Tristeza</v>
      </c>
      <c r="R1094" s="3" t="str">
        <f>+IF(Tabla1[[#This Row],[correct_ans]]="None","Frecuente","Infrecuente")</f>
        <v>Frecuente</v>
      </c>
      <c r="S1094" s="3">
        <f>+Tabla1[[#This Row],[Respuesta.corr]]*100</f>
        <v>100</v>
      </c>
      <c r="T1094" s="3" t="str">
        <f>+IF(OR(Tabla1[[#This Row],[frecuente/infrecuente]]="Frecuente",Tabla1[[#This Row],[Respuesta.rt]]=""),"",Tabla1[[#This Row],[Respuesta.rt]])</f>
        <v/>
      </c>
      <c r="U1094" s="3">
        <f>1-Tabla1[[#This Row],[Respuesta.corr]]</f>
        <v>0</v>
      </c>
      <c r="V1094" s="3" t="s">
        <v>144</v>
      </c>
      <c r="W1094" s="3" t="s">
        <v>172</v>
      </c>
      <c r="X1094" s="3" t="str">
        <f>+LEFT(Tabla1[[#This Row],[participant]],LEN(Tabla1[[#This Row],[participant]])-1)</f>
        <v>LMR11M</v>
      </c>
    </row>
    <row r="1095" spans="1:24" x14ac:dyDescent="0.55000000000000004">
      <c r="A1095" t="s">
        <v>13</v>
      </c>
      <c r="B1095" t="s">
        <v>42</v>
      </c>
      <c r="C1095" t="s">
        <v>15</v>
      </c>
      <c r="D1095">
        <v>0.8</v>
      </c>
      <c r="E1095">
        <v>0</v>
      </c>
      <c r="F1095">
        <v>93</v>
      </c>
      <c r="G1095">
        <v>93</v>
      </c>
      <c r="H1095">
        <v>93</v>
      </c>
      <c r="I1095" t="s">
        <v>15</v>
      </c>
      <c r="J1095">
        <v>1</v>
      </c>
      <c r="L1095" t="s">
        <v>16</v>
      </c>
      <c r="M1095">
        <v>59.897373193039002</v>
      </c>
      <c r="N1095" t="s">
        <v>17</v>
      </c>
      <c r="O1095">
        <v>1</v>
      </c>
      <c r="P1095" t="s">
        <v>18</v>
      </c>
      <c r="Q1095" s="3" t="str">
        <f>+PROPER(IF(MID(Tabla1[[#This Row],[expName]],3,100)="Alegria","Alegría",MID(Tabla1[[#This Row],[expName]],3,100)))</f>
        <v>Tristeza</v>
      </c>
      <c r="R1095" s="3" t="str">
        <f>+IF(Tabla1[[#This Row],[correct_ans]]="None","Frecuente","Infrecuente")</f>
        <v>Frecuente</v>
      </c>
      <c r="S1095" s="3">
        <f>+Tabla1[[#This Row],[Respuesta.corr]]*100</f>
        <v>100</v>
      </c>
      <c r="T1095" s="3" t="str">
        <f>+IF(OR(Tabla1[[#This Row],[frecuente/infrecuente]]="Frecuente",Tabla1[[#This Row],[Respuesta.rt]]=""),"",Tabla1[[#This Row],[Respuesta.rt]])</f>
        <v/>
      </c>
      <c r="U1095" s="3">
        <f>1-Tabla1[[#This Row],[Respuesta.corr]]</f>
        <v>0</v>
      </c>
      <c r="V1095" s="3" t="s">
        <v>144</v>
      </c>
      <c r="W1095" s="3" t="s">
        <v>172</v>
      </c>
      <c r="X1095" s="3" t="str">
        <f>+LEFT(Tabla1[[#This Row],[participant]],LEN(Tabla1[[#This Row],[participant]])-1)</f>
        <v>LMR11M</v>
      </c>
    </row>
    <row r="1096" spans="1:24" x14ac:dyDescent="0.55000000000000004">
      <c r="A1096" t="s">
        <v>19</v>
      </c>
      <c r="B1096" t="s">
        <v>20</v>
      </c>
      <c r="C1096" t="s">
        <v>21</v>
      </c>
      <c r="D1096">
        <v>0.8</v>
      </c>
      <c r="E1096">
        <v>0</v>
      </c>
      <c r="F1096">
        <v>94</v>
      </c>
      <c r="G1096">
        <v>94</v>
      </c>
      <c r="H1096">
        <v>94</v>
      </c>
      <c r="I1096" t="s">
        <v>21</v>
      </c>
      <c r="J1096">
        <v>1</v>
      </c>
      <c r="K1096">
        <v>0.55866214400199998</v>
      </c>
      <c r="L1096" t="s">
        <v>16</v>
      </c>
      <c r="M1096">
        <v>59.897373193039002</v>
      </c>
      <c r="N1096" t="s">
        <v>17</v>
      </c>
      <c r="O1096">
        <v>1</v>
      </c>
      <c r="P1096" t="s">
        <v>18</v>
      </c>
      <c r="Q1096" s="3" t="str">
        <f>+PROPER(IF(MID(Tabla1[[#This Row],[expName]],3,100)="Alegria","Alegría",MID(Tabla1[[#This Row],[expName]],3,100)))</f>
        <v>Tristeza</v>
      </c>
      <c r="R1096" s="3" t="str">
        <f>+IF(Tabla1[[#This Row],[correct_ans]]="None","Frecuente","Infrecuente")</f>
        <v>Infrecuente</v>
      </c>
      <c r="S1096" s="3">
        <f>+Tabla1[[#This Row],[Respuesta.corr]]*100</f>
        <v>100</v>
      </c>
      <c r="T1096" s="3">
        <f>+IF(OR(Tabla1[[#This Row],[frecuente/infrecuente]]="Frecuente",Tabla1[[#This Row],[Respuesta.rt]]=""),"",Tabla1[[#This Row],[Respuesta.rt]])</f>
        <v>0.55866214400199998</v>
      </c>
      <c r="U1096" s="3">
        <f>1-Tabla1[[#This Row],[Respuesta.corr]]</f>
        <v>0</v>
      </c>
      <c r="V1096" s="3" t="s">
        <v>144</v>
      </c>
      <c r="W1096" s="3" t="s">
        <v>172</v>
      </c>
      <c r="X1096" s="3" t="str">
        <f>+LEFT(Tabla1[[#This Row],[participant]],LEN(Tabla1[[#This Row],[participant]])-1)</f>
        <v>LMR11M</v>
      </c>
    </row>
    <row r="1097" spans="1:24" x14ac:dyDescent="0.55000000000000004">
      <c r="A1097" t="s">
        <v>13</v>
      </c>
      <c r="B1097" t="s">
        <v>45</v>
      </c>
      <c r="C1097" t="s">
        <v>15</v>
      </c>
      <c r="D1097">
        <v>0.8</v>
      </c>
      <c r="E1097">
        <v>0</v>
      </c>
      <c r="F1097">
        <v>95</v>
      </c>
      <c r="G1097">
        <v>95</v>
      </c>
      <c r="H1097">
        <v>95</v>
      </c>
      <c r="I1097" t="s">
        <v>15</v>
      </c>
      <c r="J1097">
        <v>1</v>
      </c>
      <c r="L1097" t="s">
        <v>16</v>
      </c>
      <c r="M1097">
        <v>59.897373193039002</v>
      </c>
      <c r="N1097" t="s">
        <v>17</v>
      </c>
      <c r="O1097">
        <v>1</v>
      </c>
      <c r="P1097" t="s">
        <v>18</v>
      </c>
      <c r="Q1097" s="3" t="str">
        <f>+PROPER(IF(MID(Tabla1[[#This Row],[expName]],3,100)="Alegria","Alegría",MID(Tabla1[[#This Row],[expName]],3,100)))</f>
        <v>Tristeza</v>
      </c>
      <c r="R1097" s="3" t="str">
        <f>+IF(Tabla1[[#This Row],[correct_ans]]="None","Frecuente","Infrecuente")</f>
        <v>Frecuente</v>
      </c>
      <c r="S1097" s="3">
        <f>+Tabla1[[#This Row],[Respuesta.corr]]*100</f>
        <v>100</v>
      </c>
      <c r="T1097" s="3" t="str">
        <f>+IF(OR(Tabla1[[#This Row],[frecuente/infrecuente]]="Frecuente",Tabla1[[#This Row],[Respuesta.rt]]=""),"",Tabla1[[#This Row],[Respuesta.rt]])</f>
        <v/>
      </c>
      <c r="U1097" s="3">
        <f>1-Tabla1[[#This Row],[Respuesta.corr]]</f>
        <v>0</v>
      </c>
      <c r="V1097" s="3" t="s">
        <v>144</v>
      </c>
      <c r="W1097" s="3" t="s">
        <v>172</v>
      </c>
      <c r="X1097" s="3" t="str">
        <f>+LEFT(Tabla1[[#This Row],[participant]],LEN(Tabla1[[#This Row],[participant]])-1)</f>
        <v>LMR11M</v>
      </c>
    </row>
    <row r="1098" spans="1:24" x14ac:dyDescent="0.55000000000000004">
      <c r="A1098" t="s">
        <v>13</v>
      </c>
      <c r="B1098" t="s">
        <v>40</v>
      </c>
      <c r="C1098" t="s">
        <v>15</v>
      </c>
      <c r="D1098">
        <v>1.3</v>
      </c>
      <c r="E1098">
        <v>0</v>
      </c>
      <c r="F1098">
        <v>96</v>
      </c>
      <c r="G1098">
        <v>96</v>
      </c>
      <c r="H1098">
        <v>96</v>
      </c>
      <c r="I1098" t="s">
        <v>15</v>
      </c>
      <c r="J1098">
        <v>1</v>
      </c>
      <c r="L1098" t="s">
        <v>16</v>
      </c>
      <c r="M1098">
        <v>59.897373193039002</v>
      </c>
      <c r="N1098" t="s">
        <v>17</v>
      </c>
      <c r="O1098">
        <v>1</v>
      </c>
      <c r="P1098" t="s">
        <v>18</v>
      </c>
      <c r="Q1098" s="3" t="str">
        <f>+PROPER(IF(MID(Tabla1[[#This Row],[expName]],3,100)="Alegria","Alegría",MID(Tabla1[[#This Row],[expName]],3,100)))</f>
        <v>Tristeza</v>
      </c>
      <c r="R1098" s="3" t="str">
        <f>+IF(Tabla1[[#This Row],[correct_ans]]="None","Frecuente","Infrecuente")</f>
        <v>Frecuente</v>
      </c>
      <c r="S1098" s="3">
        <f>+Tabla1[[#This Row],[Respuesta.corr]]*100</f>
        <v>100</v>
      </c>
      <c r="T1098" s="3" t="str">
        <f>+IF(OR(Tabla1[[#This Row],[frecuente/infrecuente]]="Frecuente",Tabla1[[#This Row],[Respuesta.rt]]=""),"",Tabla1[[#This Row],[Respuesta.rt]])</f>
        <v/>
      </c>
      <c r="U1098" s="3">
        <f>1-Tabla1[[#This Row],[Respuesta.corr]]</f>
        <v>0</v>
      </c>
      <c r="V1098" s="3" t="s">
        <v>144</v>
      </c>
      <c r="W1098" s="3" t="s">
        <v>172</v>
      </c>
      <c r="X1098" s="3" t="str">
        <f>+LEFT(Tabla1[[#This Row],[participant]],LEN(Tabla1[[#This Row],[participant]])-1)</f>
        <v>LMR11M</v>
      </c>
    </row>
    <row r="1099" spans="1:24" x14ac:dyDescent="0.55000000000000004">
      <c r="A1099" t="s">
        <v>19</v>
      </c>
      <c r="B1099" t="s">
        <v>33</v>
      </c>
      <c r="C1099" t="s">
        <v>21</v>
      </c>
      <c r="D1099">
        <v>1.3</v>
      </c>
      <c r="E1099">
        <v>0</v>
      </c>
      <c r="F1099">
        <v>97</v>
      </c>
      <c r="G1099">
        <v>97</v>
      </c>
      <c r="H1099">
        <v>97</v>
      </c>
      <c r="I1099" t="s">
        <v>21</v>
      </c>
      <c r="J1099">
        <v>1</v>
      </c>
      <c r="K1099">
        <v>0.57384678302299996</v>
      </c>
      <c r="L1099" t="s">
        <v>16</v>
      </c>
      <c r="M1099">
        <v>59.897373193039002</v>
      </c>
      <c r="N1099" t="s">
        <v>17</v>
      </c>
      <c r="O1099">
        <v>1</v>
      </c>
      <c r="P1099" t="s">
        <v>18</v>
      </c>
      <c r="Q1099" s="3" t="str">
        <f>+PROPER(IF(MID(Tabla1[[#This Row],[expName]],3,100)="Alegria","Alegría",MID(Tabla1[[#This Row],[expName]],3,100)))</f>
        <v>Tristeza</v>
      </c>
      <c r="R1099" s="3" t="str">
        <f>+IF(Tabla1[[#This Row],[correct_ans]]="None","Frecuente","Infrecuente")</f>
        <v>Infrecuente</v>
      </c>
      <c r="S1099" s="3">
        <f>+Tabla1[[#This Row],[Respuesta.corr]]*100</f>
        <v>100</v>
      </c>
      <c r="T1099" s="3">
        <f>+IF(OR(Tabla1[[#This Row],[frecuente/infrecuente]]="Frecuente",Tabla1[[#This Row],[Respuesta.rt]]=""),"",Tabla1[[#This Row],[Respuesta.rt]])</f>
        <v>0.57384678302299996</v>
      </c>
      <c r="U1099" s="3">
        <f>1-Tabla1[[#This Row],[Respuesta.corr]]</f>
        <v>0</v>
      </c>
      <c r="V1099" s="3" t="s">
        <v>144</v>
      </c>
      <c r="W1099" s="3" t="s">
        <v>172</v>
      </c>
      <c r="X1099" s="3" t="str">
        <f>+LEFT(Tabla1[[#This Row],[participant]],LEN(Tabla1[[#This Row],[participant]])-1)</f>
        <v>LMR11M</v>
      </c>
    </row>
    <row r="1100" spans="1:24" x14ac:dyDescent="0.55000000000000004">
      <c r="A1100" t="s">
        <v>13</v>
      </c>
      <c r="B1100" t="s">
        <v>35</v>
      </c>
      <c r="C1100" t="s">
        <v>15</v>
      </c>
      <c r="D1100">
        <v>1.3</v>
      </c>
      <c r="E1100">
        <v>0</v>
      </c>
      <c r="F1100">
        <v>98</v>
      </c>
      <c r="G1100">
        <v>98</v>
      </c>
      <c r="H1100">
        <v>98</v>
      </c>
      <c r="I1100" t="s">
        <v>15</v>
      </c>
      <c r="J1100">
        <v>1</v>
      </c>
      <c r="L1100" t="s">
        <v>16</v>
      </c>
      <c r="M1100">
        <v>59.897373193039002</v>
      </c>
      <c r="N1100" t="s">
        <v>17</v>
      </c>
      <c r="O1100">
        <v>1</v>
      </c>
      <c r="P1100" t="s">
        <v>18</v>
      </c>
      <c r="Q1100" s="3" t="str">
        <f>+PROPER(IF(MID(Tabla1[[#This Row],[expName]],3,100)="Alegria","Alegría",MID(Tabla1[[#This Row],[expName]],3,100)))</f>
        <v>Tristeza</v>
      </c>
      <c r="R1100" s="3" t="str">
        <f>+IF(Tabla1[[#This Row],[correct_ans]]="None","Frecuente","Infrecuente")</f>
        <v>Frecuente</v>
      </c>
      <c r="S1100" s="3">
        <f>+Tabla1[[#This Row],[Respuesta.corr]]*100</f>
        <v>100</v>
      </c>
      <c r="T1100" s="3" t="str">
        <f>+IF(OR(Tabla1[[#This Row],[frecuente/infrecuente]]="Frecuente",Tabla1[[#This Row],[Respuesta.rt]]=""),"",Tabla1[[#This Row],[Respuesta.rt]])</f>
        <v/>
      </c>
      <c r="U1100" s="3">
        <f>1-Tabla1[[#This Row],[Respuesta.corr]]</f>
        <v>0</v>
      </c>
      <c r="V1100" s="3" t="s">
        <v>144</v>
      </c>
      <c r="W1100" s="3" t="s">
        <v>172</v>
      </c>
      <c r="X1100" s="3" t="str">
        <f>+LEFT(Tabla1[[#This Row],[participant]],LEN(Tabla1[[#This Row],[participant]])-1)</f>
        <v>LMR11M</v>
      </c>
    </row>
    <row r="1101" spans="1:24" x14ac:dyDescent="0.55000000000000004">
      <c r="A1101" t="s">
        <v>13</v>
      </c>
      <c r="B1101" t="s">
        <v>45</v>
      </c>
      <c r="C1101" t="s">
        <v>15</v>
      </c>
      <c r="D1101">
        <v>1.3</v>
      </c>
      <c r="E1101">
        <v>0</v>
      </c>
      <c r="F1101">
        <v>99</v>
      </c>
      <c r="G1101">
        <v>99</v>
      </c>
      <c r="H1101">
        <v>99</v>
      </c>
      <c r="I1101" t="s">
        <v>15</v>
      </c>
      <c r="J1101">
        <v>1</v>
      </c>
      <c r="L1101" t="s">
        <v>16</v>
      </c>
      <c r="M1101">
        <v>59.897373193039002</v>
      </c>
      <c r="N1101" t="s">
        <v>17</v>
      </c>
      <c r="O1101">
        <v>1</v>
      </c>
      <c r="P1101" t="s">
        <v>18</v>
      </c>
      <c r="Q1101" s="3" t="str">
        <f>+PROPER(IF(MID(Tabla1[[#This Row],[expName]],3,100)="Alegria","Alegría",MID(Tabla1[[#This Row],[expName]],3,100)))</f>
        <v>Tristeza</v>
      </c>
      <c r="R1101" s="3" t="str">
        <f>+IF(Tabla1[[#This Row],[correct_ans]]="None","Frecuente","Infrecuente")</f>
        <v>Frecuente</v>
      </c>
      <c r="S1101" s="3">
        <f>+Tabla1[[#This Row],[Respuesta.corr]]*100</f>
        <v>100</v>
      </c>
      <c r="T1101" s="3" t="str">
        <f>+IF(OR(Tabla1[[#This Row],[frecuente/infrecuente]]="Frecuente",Tabla1[[#This Row],[Respuesta.rt]]=""),"",Tabla1[[#This Row],[Respuesta.rt]])</f>
        <v/>
      </c>
      <c r="U1101" s="3">
        <f>1-Tabla1[[#This Row],[Respuesta.corr]]</f>
        <v>0</v>
      </c>
      <c r="V1101" s="3" t="s">
        <v>144</v>
      </c>
      <c r="W1101" s="3" t="s">
        <v>172</v>
      </c>
      <c r="X1101" s="3" t="str">
        <f>+LEFT(Tabla1[[#This Row],[participant]],LEN(Tabla1[[#This Row],[participant]])-1)</f>
        <v>LMR11M</v>
      </c>
    </row>
    <row r="1102" spans="1:24" x14ac:dyDescent="0.55000000000000004">
      <c r="A1102" t="s">
        <v>19</v>
      </c>
      <c r="B1102" t="s">
        <v>47</v>
      </c>
      <c r="C1102" t="s">
        <v>21</v>
      </c>
      <c r="D1102">
        <v>1.3</v>
      </c>
      <c r="E1102">
        <v>0</v>
      </c>
      <c r="F1102">
        <v>100</v>
      </c>
      <c r="G1102">
        <v>100</v>
      </c>
      <c r="H1102">
        <v>100</v>
      </c>
      <c r="I1102" t="s">
        <v>21</v>
      </c>
      <c r="J1102">
        <v>1</v>
      </c>
      <c r="K1102">
        <v>0.82653231173800001</v>
      </c>
      <c r="L1102" t="s">
        <v>16</v>
      </c>
      <c r="M1102">
        <v>59.897373193039002</v>
      </c>
      <c r="N1102" t="s">
        <v>17</v>
      </c>
      <c r="O1102">
        <v>1</v>
      </c>
      <c r="P1102" t="s">
        <v>18</v>
      </c>
      <c r="Q1102" s="3" t="str">
        <f>+PROPER(IF(MID(Tabla1[[#This Row],[expName]],3,100)="Alegria","Alegría",MID(Tabla1[[#This Row],[expName]],3,100)))</f>
        <v>Tristeza</v>
      </c>
      <c r="R1102" s="3" t="str">
        <f>+IF(Tabla1[[#This Row],[correct_ans]]="None","Frecuente","Infrecuente")</f>
        <v>Infrecuente</v>
      </c>
      <c r="S1102" s="3">
        <f>+Tabla1[[#This Row],[Respuesta.corr]]*100</f>
        <v>100</v>
      </c>
      <c r="T1102" s="3">
        <f>+IF(OR(Tabla1[[#This Row],[frecuente/infrecuente]]="Frecuente",Tabla1[[#This Row],[Respuesta.rt]]=""),"",Tabla1[[#This Row],[Respuesta.rt]])</f>
        <v>0.82653231173800001</v>
      </c>
      <c r="U1102" s="3">
        <f>1-Tabla1[[#This Row],[Respuesta.corr]]</f>
        <v>0</v>
      </c>
      <c r="V1102" s="3" t="s">
        <v>144</v>
      </c>
      <c r="W1102" s="3" t="s">
        <v>172</v>
      </c>
      <c r="X1102" s="3" t="str">
        <f>+LEFT(Tabla1[[#This Row],[participant]],LEN(Tabla1[[#This Row],[participant]])-1)</f>
        <v>LMR11M</v>
      </c>
    </row>
    <row r="1103" spans="1:24" x14ac:dyDescent="0.55000000000000004">
      <c r="A1103" t="s">
        <v>13</v>
      </c>
      <c r="B1103" t="s">
        <v>41</v>
      </c>
      <c r="C1103" t="s">
        <v>15</v>
      </c>
      <c r="D1103">
        <v>1.3</v>
      </c>
      <c r="E1103">
        <v>0</v>
      </c>
      <c r="F1103">
        <v>101</v>
      </c>
      <c r="G1103">
        <v>101</v>
      </c>
      <c r="H1103">
        <v>101</v>
      </c>
      <c r="I1103" t="s">
        <v>15</v>
      </c>
      <c r="J1103">
        <v>1</v>
      </c>
      <c r="L1103" t="s">
        <v>16</v>
      </c>
      <c r="M1103">
        <v>59.897373193039002</v>
      </c>
      <c r="N1103" t="s">
        <v>17</v>
      </c>
      <c r="O1103">
        <v>1</v>
      </c>
      <c r="P1103" t="s">
        <v>18</v>
      </c>
      <c r="Q1103" s="3" t="str">
        <f>+PROPER(IF(MID(Tabla1[[#This Row],[expName]],3,100)="Alegria","Alegría",MID(Tabla1[[#This Row],[expName]],3,100)))</f>
        <v>Tristeza</v>
      </c>
      <c r="R1103" s="3" t="str">
        <f>+IF(Tabla1[[#This Row],[correct_ans]]="None","Frecuente","Infrecuente")</f>
        <v>Frecuente</v>
      </c>
      <c r="S1103" s="3">
        <f>+Tabla1[[#This Row],[Respuesta.corr]]*100</f>
        <v>100</v>
      </c>
      <c r="T1103" s="3" t="str">
        <f>+IF(OR(Tabla1[[#This Row],[frecuente/infrecuente]]="Frecuente",Tabla1[[#This Row],[Respuesta.rt]]=""),"",Tabla1[[#This Row],[Respuesta.rt]])</f>
        <v/>
      </c>
      <c r="U1103" s="3">
        <f>1-Tabla1[[#This Row],[Respuesta.corr]]</f>
        <v>0</v>
      </c>
      <c r="V1103" s="3" t="s">
        <v>144</v>
      </c>
      <c r="W1103" s="3" t="s">
        <v>172</v>
      </c>
      <c r="X1103" s="3" t="str">
        <f>+LEFT(Tabla1[[#This Row],[participant]],LEN(Tabla1[[#This Row],[participant]])-1)</f>
        <v>LMR11M</v>
      </c>
    </row>
    <row r="1104" spans="1:24" x14ac:dyDescent="0.55000000000000004">
      <c r="A1104" t="s">
        <v>13</v>
      </c>
      <c r="B1104" t="s">
        <v>35</v>
      </c>
      <c r="C1104" t="s">
        <v>15</v>
      </c>
      <c r="D1104">
        <v>1.3</v>
      </c>
      <c r="E1104">
        <v>0</v>
      </c>
      <c r="F1104">
        <v>102</v>
      </c>
      <c r="G1104">
        <v>102</v>
      </c>
      <c r="H1104">
        <v>102</v>
      </c>
      <c r="I1104" t="s">
        <v>15</v>
      </c>
      <c r="J1104">
        <v>1</v>
      </c>
      <c r="L1104" t="s">
        <v>16</v>
      </c>
      <c r="M1104">
        <v>59.897373193039002</v>
      </c>
      <c r="N1104" t="s">
        <v>17</v>
      </c>
      <c r="O1104">
        <v>1</v>
      </c>
      <c r="P1104" t="s">
        <v>18</v>
      </c>
      <c r="Q1104" s="3" t="str">
        <f>+PROPER(IF(MID(Tabla1[[#This Row],[expName]],3,100)="Alegria","Alegría",MID(Tabla1[[#This Row],[expName]],3,100)))</f>
        <v>Tristeza</v>
      </c>
      <c r="R1104" s="3" t="str">
        <f>+IF(Tabla1[[#This Row],[correct_ans]]="None","Frecuente","Infrecuente")</f>
        <v>Frecuente</v>
      </c>
      <c r="S1104" s="3">
        <f>+Tabla1[[#This Row],[Respuesta.corr]]*100</f>
        <v>100</v>
      </c>
      <c r="T1104" s="3" t="str">
        <f>+IF(OR(Tabla1[[#This Row],[frecuente/infrecuente]]="Frecuente",Tabla1[[#This Row],[Respuesta.rt]]=""),"",Tabla1[[#This Row],[Respuesta.rt]])</f>
        <v/>
      </c>
      <c r="U1104" s="3">
        <f>1-Tabla1[[#This Row],[Respuesta.corr]]</f>
        <v>0</v>
      </c>
      <c r="V1104" s="3" t="s">
        <v>144</v>
      </c>
      <c r="W1104" s="3" t="s">
        <v>172</v>
      </c>
      <c r="X1104" s="3" t="str">
        <f>+LEFT(Tabla1[[#This Row],[participant]],LEN(Tabla1[[#This Row],[participant]])-1)</f>
        <v>LMR11M</v>
      </c>
    </row>
    <row r="1105" spans="1:24" x14ac:dyDescent="0.55000000000000004">
      <c r="A1105" t="s">
        <v>19</v>
      </c>
      <c r="B1105" t="s">
        <v>32</v>
      </c>
      <c r="C1105" t="s">
        <v>21</v>
      </c>
      <c r="D1105">
        <v>1.3</v>
      </c>
      <c r="E1105">
        <v>0</v>
      </c>
      <c r="F1105">
        <v>103</v>
      </c>
      <c r="G1105">
        <v>103</v>
      </c>
      <c r="H1105">
        <v>103</v>
      </c>
      <c r="I1105" t="s">
        <v>21</v>
      </c>
      <c r="J1105">
        <v>1</v>
      </c>
      <c r="K1105">
        <v>0.605334472377</v>
      </c>
      <c r="L1105" t="s">
        <v>16</v>
      </c>
      <c r="M1105">
        <v>59.897373193039002</v>
      </c>
      <c r="N1105" t="s">
        <v>17</v>
      </c>
      <c r="O1105">
        <v>1</v>
      </c>
      <c r="P1105" t="s">
        <v>18</v>
      </c>
      <c r="Q1105" s="3" t="str">
        <f>+PROPER(IF(MID(Tabla1[[#This Row],[expName]],3,100)="Alegria","Alegría",MID(Tabla1[[#This Row],[expName]],3,100)))</f>
        <v>Tristeza</v>
      </c>
      <c r="R1105" s="3" t="str">
        <f>+IF(Tabla1[[#This Row],[correct_ans]]="None","Frecuente","Infrecuente")</f>
        <v>Infrecuente</v>
      </c>
      <c r="S1105" s="3">
        <f>+Tabla1[[#This Row],[Respuesta.corr]]*100</f>
        <v>100</v>
      </c>
      <c r="T1105" s="3">
        <f>+IF(OR(Tabla1[[#This Row],[frecuente/infrecuente]]="Frecuente",Tabla1[[#This Row],[Respuesta.rt]]=""),"",Tabla1[[#This Row],[Respuesta.rt]])</f>
        <v>0.605334472377</v>
      </c>
      <c r="U1105" s="3">
        <f>1-Tabla1[[#This Row],[Respuesta.corr]]</f>
        <v>0</v>
      </c>
      <c r="V1105" s="3" t="s">
        <v>144</v>
      </c>
      <c r="W1105" s="3" t="s">
        <v>172</v>
      </c>
      <c r="X1105" s="3" t="str">
        <f>+LEFT(Tabla1[[#This Row],[participant]],LEN(Tabla1[[#This Row],[participant]])-1)</f>
        <v>LMR11M</v>
      </c>
    </row>
    <row r="1106" spans="1:24" x14ac:dyDescent="0.55000000000000004">
      <c r="A1106" t="s">
        <v>13</v>
      </c>
      <c r="B1106" t="s">
        <v>29</v>
      </c>
      <c r="C1106" t="s">
        <v>15</v>
      </c>
      <c r="D1106">
        <v>1.3</v>
      </c>
      <c r="E1106">
        <v>0</v>
      </c>
      <c r="F1106">
        <v>104</v>
      </c>
      <c r="G1106">
        <v>104</v>
      </c>
      <c r="H1106">
        <v>104</v>
      </c>
      <c r="I1106" t="s">
        <v>15</v>
      </c>
      <c r="J1106">
        <v>1</v>
      </c>
      <c r="L1106" t="s">
        <v>16</v>
      </c>
      <c r="M1106">
        <v>59.897373193039002</v>
      </c>
      <c r="N1106" t="s">
        <v>17</v>
      </c>
      <c r="O1106">
        <v>1</v>
      </c>
      <c r="P1106" t="s">
        <v>18</v>
      </c>
      <c r="Q1106" s="3" t="str">
        <f>+PROPER(IF(MID(Tabla1[[#This Row],[expName]],3,100)="Alegria","Alegría",MID(Tabla1[[#This Row],[expName]],3,100)))</f>
        <v>Tristeza</v>
      </c>
      <c r="R1106" s="3" t="str">
        <f>+IF(Tabla1[[#This Row],[correct_ans]]="None","Frecuente","Infrecuente")</f>
        <v>Frecuente</v>
      </c>
      <c r="S1106" s="3">
        <f>+Tabla1[[#This Row],[Respuesta.corr]]*100</f>
        <v>100</v>
      </c>
      <c r="T1106" s="3" t="str">
        <f>+IF(OR(Tabla1[[#This Row],[frecuente/infrecuente]]="Frecuente",Tabla1[[#This Row],[Respuesta.rt]]=""),"",Tabla1[[#This Row],[Respuesta.rt]])</f>
        <v/>
      </c>
      <c r="U1106" s="3">
        <f>1-Tabla1[[#This Row],[Respuesta.corr]]</f>
        <v>0</v>
      </c>
      <c r="V1106" s="3" t="s">
        <v>144</v>
      </c>
      <c r="W1106" s="3" t="s">
        <v>172</v>
      </c>
      <c r="X1106" s="3" t="str">
        <f>+LEFT(Tabla1[[#This Row],[participant]],LEN(Tabla1[[#This Row],[participant]])-1)</f>
        <v>LMR11M</v>
      </c>
    </row>
    <row r="1107" spans="1:24" x14ac:dyDescent="0.55000000000000004">
      <c r="A1107" t="s">
        <v>13</v>
      </c>
      <c r="B1107" t="s">
        <v>41</v>
      </c>
      <c r="C1107" t="s">
        <v>15</v>
      </c>
      <c r="D1107">
        <v>1.3</v>
      </c>
      <c r="E1107">
        <v>0</v>
      </c>
      <c r="F1107">
        <v>105</v>
      </c>
      <c r="G1107">
        <v>105</v>
      </c>
      <c r="H1107">
        <v>105</v>
      </c>
      <c r="I1107" t="s">
        <v>15</v>
      </c>
      <c r="J1107">
        <v>1</v>
      </c>
      <c r="L1107" t="s">
        <v>16</v>
      </c>
      <c r="M1107">
        <v>59.897373193039002</v>
      </c>
      <c r="N1107" t="s">
        <v>17</v>
      </c>
      <c r="O1107">
        <v>1</v>
      </c>
      <c r="P1107" t="s">
        <v>18</v>
      </c>
      <c r="Q1107" s="3" t="str">
        <f>+PROPER(IF(MID(Tabla1[[#This Row],[expName]],3,100)="Alegria","Alegría",MID(Tabla1[[#This Row],[expName]],3,100)))</f>
        <v>Tristeza</v>
      </c>
      <c r="R1107" s="3" t="str">
        <f>+IF(Tabla1[[#This Row],[correct_ans]]="None","Frecuente","Infrecuente")</f>
        <v>Frecuente</v>
      </c>
      <c r="S1107" s="3">
        <f>+Tabla1[[#This Row],[Respuesta.corr]]*100</f>
        <v>100</v>
      </c>
      <c r="T1107" s="3" t="str">
        <f>+IF(OR(Tabla1[[#This Row],[frecuente/infrecuente]]="Frecuente",Tabla1[[#This Row],[Respuesta.rt]]=""),"",Tabla1[[#This Row],[Respuesta.rt]])</f>
        <v/>
      </c>
      <c r="U1107" s="3">
        <f>1-Tabla1[[#This Row],[Respuesta.corr]]</f>
        <v>0</v>
      </c>
      <c r="V1107" s="3" t="s">
        <v>144</v>
      </c>
      <c r="W1107" s="3" t="s">
        <v>172</v>
      </c>
      <c r="X1107" s="3" t="str">
        <f>+LEFT(Tabla1[[#This Row],[participant]],LEN(Tabla1[[#This Row],[participant]])-1)</f>
        <v>LMR11M</v>
      </c>
    </row>
    <row r="1108" spans="1:24" x14ac:dyDescent="0.55000000000000004">
      <c r="A1108" t="s">
        <v>13</v>
      </c>
      <c r="B1108" t="s">
        <v>36</v>
      </c>
      <c r="C1108" t="s">
        <v>15</v>
      </c>
      <c r="D1108">
        <v>1.3</v>
      </c>
      <c r="E1108">
        <v>0</v>
      </c>
      <c r="F1108">
        <v>106</v>
      </c>
      <c r="G1108">
        <v>106</v>
      </c>
      <c r="H1108">
        <v>106</v>
      </c>
      <c r="I1108" t="s">
        <v>15</v>
      </c>
      <c r="J1108">
        <v>1</v>
      </c>
      <c r="L1108" t="s">
        <v>16</v>
      </c>
      <c r="M1108">
        <v>59.897373193039002</v>
      </c>
      <c r="N1108" t="s">
        <v>17</v>
      </c>
      <c r="O1108">
        <v>1</v>
      </c>
      <c r="P1108" t="s">
        <v>18</v>
      </c>
      <c r="Q1108" s="3" t="str">
        <f>+PROPER(IF(MID(Tabla1[[#This Row],[expName]],3,100)="Alegria","Alegría",MID(Tabla1[[#This Row],[expName]],3,100)))</f>
        <v>Tristeza</v>
      </c>
      <c r="R1108" s="3" t="str">
        <f>+IF(Tabla1[[#This Row],[correct_ans]]="None","Frecuente","Infrecuente")</f>
        <v>Frecuente</v>
      </c>
      <c r="S1108" s="3">
        <f>+Tabla1[[#This Row],[Respuesta.corr]]*100</f>
        <v>100</v>
      </c>
      <c r="T1108" s="3" t="str">
        <f>+IF(OR(Tabla1[[#This Row],[frecuente/infrecuente]]="Frecuente",Tabla1[[#This Row],[Respuesta.rt]]=""),"",Tabla1[[#This Row],[Respuesta.rt]])</f>
        <v/>
      </c>
      <c r="U1108" s="3">
        <f>1-Tabla1[[#This Row],[Respuesta.corr]]</f>
        <v>0</v>
      </c>
      <c r="V1108" s="3" t="s">
        <v>144</v>
      </c>
      <c r="W1108" s="3" t="s">
        <v>172</v>
      </c>
      <c r="X1108" s="3" t="str">
        <f>+LEFT(Tabla1[[#This Row],[participant]],LEN(Tabla1[[#This Row],[participant]])-1)</f>
        <v>LMR11M</v>
      </c>
    </row>
    <row r="1109" spans="1:24" x14ac:dyDescent="0.55000000000000004">
      <c r="A1109" t="s">
        <v>19</v>
      </c>
      <c r="B1109" t="s">
        <v>44</v>
      </c>
      <c r="C1109" t="s">
        <v>21</v>
      </c>
      <c r="D1109">
        <v>0.8</v>
      </c>
      <c r="E1109">
        <v>0</v>
      </c>
      <c r="F1109">
        <v>107</v>
      </c>
      <c r="G1109">
        <v>107</v>
      </c>
      <c r="H1109">
        <v>107</v>
      </c>
      <c r="I1109" t="s">
        <v>21</v>
      </c>
      <c r="J1109">
        <v>1</v>
      </c>
      <c r="K1109">
        <v>0.44016216648700002</v>
      </c>
      <c r="L1109" t="s">
        <v>16</v>
      </c>
      <c r="M1109">
        <v>59.897373193039002</v>
      </c>
      <c r="N1109" t="s">
        <v>17</v>
      </c>
      <c r="O1109">
        <v>1</v>
      </c>
      <c r="P1109" t="s">
        <v>18</v>
      </c>
      <c r="Q1109" s="3" t="str">
        <f>+PROPER(IF(MID(Tabla1[[#This Row],[expName]],3,100)="Alegria","Alegría",MID(Tabla1[[#This Row],[expName]],3,100)))</f>
        <v>Tristeza</v>
      </c>
      <c r="R1109" s="3" t="str">
        <f>+IF(Tabla1[[#This Row],[correct_ans]]="None","Frecuente","Infrecuente")</f>
        <v>Infrecuente</v>
      </c>
      <c r="S1109" s="3">
        <f>+Tabla1[[#This Row],[Respuesta.corr]]*100</f>
        <v>100</v>
      </c>
      <c r="T1109" s="3">
        <f>+IF(OR(Tabla1[[#This Row],[frecuente/infrecuente]]="Frecuente",Tabla1[[#This Row],[Respuesta.rt]]=""),"",Tabla1[[#This Row],[Respuesta.rt]])</f>
        <v>0.44016216648700002</v>
      </c>
      <c r="U1109" s="3">
        <f>1-Tabla1[[#This Row],[Respuesta.corr]]</f>
        <v>0</v>
      </c>
      <c r="V1109" s="3" t="s">
        <v>144</v>
      </c>
      <c r="W1109" s="3" t="s">
        <v>172</v>
      </c>
      <c r="X1109" s="3" t="str">
        <f>+LEFT(Tabla1[[#This Row],[participant]],LEN(Tabla1[[#This Row],[participant]])-1)</f>
        <v>LMR11M</v>
      </c>
    </row>
    <row r="1110" spans="1:24" x14ac:dyDescent="0.55000000000000004">
      <c r="A1110" t="s">
        <v>13</v>
      </c>
      <c r="B1110" t="s">
        <v>41</v>
      </c>
      <c r="C1110" t="s">
        <v>15</v>
      </c>
      <c r="D1110">
        <v>0.8</v>
      </c>
      <c r="E1110">
        <v>0</v>
      </c>
      <c r="F1110">
        <v>108</v>
      </c>
      <c r="G1110">
        <v>108</v>
      </c>
      <c r="H1110">
        <v>108</v>
      </c>
      <c r="I1110" t="s">
        <v>15</v>
      </c>
      <c r="J1110">
        <v>1</v>
      </c>
      <c r="L1110" t="s">
        <v>16</v>
      </c>
      <c r="M1110">
        <v>59.897373193039002</v>
      </c>
      <c r="N1110" t="s">
        <v>17</v>
      </c>
      <c r="O1110">
        <v>1</v>
      </c>
      <c r="P1110" t="s">
        <v>18</v>
      </c>
      <c r="Q1110" s="3" t="str">
        <f>+PROPER(IF(MID(Tabla1[[#This Row],[expName]],3,100)="Alegria","Alegría",MID(Tabla1[[#This Row],[expName]],3,100)))</f>
        <v>Tristeza</v>
      </c>
      <c r="R1110" s="3" t="str">
        <f>+IF(Tabla1[[#This Row],[correct_ans]]="None","Frecuente","Infrecuente")</f>
        <v>Frecuente</v>
      </c>
      <c r="S1110" s="3">
        <f>+Tabla1[[#This Row],[Respuesta.corr]]*100</f>
        <v>100</v>
      </c>
      <c r="T1110" s="3" t="str">
        <f>+IF(OR(Tabla1[[#This Row],[frecuente/infrecuente]]="Frecuente",Tabla1[[#This Row],[Respuesta.rt]]=""),"",Tabla1[[#This Row],[Respuesta.rt]])</f>
        <v/>
      </c>
      <c r="U1110" s="3">
        <f>1-Tabla1[[#This Row],[Respuesta.corr]]</f>
        <v>0</v>
      </c>
      <c r="V1110" s="3" t="s">
        <v>144</v>
      </c>
      <c r="W1110" s="3" t="s">
        <v>172</v>
      </c>
      <c r="X1110" s="3" t="str">
        <f>+LEFT(Tabla1[[#This Row],[participant]],LEN(Tabla1[[#This Row],[participant]])-1)</f>
        <v>LMR11M</v>
      </c>
    </row>
    <row r="1111" spans="1:24" x14ac:dyDescent="0.55000000000000004">
      <c r="A1111" t="s">
        <v>19</v>
      </c>
      <c r="B1111" t="s">
        <v>49</v>
      </c>
      <c r="C1111" t="s">
        <v>21</v>
      </c>
      <c r="D1111">
        <v>1.3</v>
      </c>
      <c r="E1111">
        <v>0</v>
      </c>
      <c r="F1111">
        <v>109</v>
      </c>
      <c r="G1111">
        <v>109</v>
      </c>
      <c r="H1111">
        <v>109</v>
      </c>
      <c r="I1111" t="s">
        <v>21</v>
      </c>
      <c r="J1111">
        <v>1</v>
      </c>
      <c r="K1111">
        <v>0.55585022317199995</v>
      </c>
      <c r="L1111" t="s">
        <v>16</v>
      </c>
      <c r="M1111">
        <v>59.897373193039002</v>
      </c>
      <c r="N1111" t="s">
        <v>17</v>
      </c>
      <c r="O1111">
        <v>1</v>
      </c>
      <c r="P1111" t="s">
        <v>18</v>
      </c>
      <c r="Q1111" s="3" t="str">
        <f>+PROPER(IF(MID(Tabla1[[#This Row],[expName]],3,100)="Alegria","Alegría",MID(Tabla1[[#This Row],[expName]],3,100)))</f>
        <v>Tristeza</v>
      </c>
      <c r="R1111" s="3" t="str">
        <f>+IF(Tabla1[[#This Row],[correct_ans]]="None","Frecuente","Infrecuente")</f>
        <v>Infrecuente</v>
      </c>
      <c r="S1111" s="3">
        <f>+Tabla1[[#This Row],[Respuesta.corr]]*100</f>
        <v>100</v>
      </c>
      <c r="T1111" s="3">
        <f>+IF(OR(Tabla1[[#This Row],[frecuente/infrecuente]]="Frecuente",Tabla1[[#This Row],[Respuesta.rt]]=""),"",Tabla1[[#This Row],[Respuesta.rt]])</f>
        <v>0.55585022317199995</v>
      </c>
      <c r="U1111" s="3">
        <f>1-Tabla1[[#This Row],[Respuesta.corr]]</f>
        <v>0</v>
      </c>
      <c r="V1111" s="3" t="s">
        <v>144</v>
      </c>
      <c r="W1111" s="3" t="s">
        <v>172</v>
      </c>
      <c r="X1111" s="3" t="str">
        <f>+LEFT(Tabla1[[#This Row],[participant]],LEN(Tabla1[[#This Row],[participant]])-1)</f>
        <v>LMR11M</v>
      </c>
    </row>
    <row r="1112" spans="1:24" x14ac:dyDescent="0.55000000000000004">
      <c r="A1112" t="s">
        <v>13</v>
      </c>
      <c r="B1112" t="s">
        <v>31</v>
      </c>
      <c r="C1112" t="s">
        <v>15</v>
      </c>
      <c r="D1112">
        <v>1.3</v>
      </c>
      <c r="E1112">
        <v>0</v>
      </c>
      <c r="F1112">
        <v>110</v>
      </c>
      <c r="G1112">
        <v>110</v>
      </c>
      <c r="H1112">
        <v>110</v>
      </c>
      <c r="I1112" t="s">
        <v>15</v>
      </c>
      <c r="J1112">
        <v>1</v>
      </c>
      <c r="L1112" t="s">
        <v>16</v>
      </c>
      <c r="M1112">
        <v>59.897373193039002</v>
      </c>
      <c r="N1112" t="s">
        <v>17</v>
      </c>
      <c r="O1112">
        <v>1</v>
      </c>
      <c r="P1112" t="s">
        <v>18</v>
      </c>
      <c r="Q1112" s="3" t="str">
        <f>+PROPER(IF(MID(Tabla1[[#This Row],[expName]],3,100)="Alegria","Alegría",MID(Tabla1[[#This Row],[expName]],3,100)))</f>
        <v>Tristeza</v>
      </c>
      <c r="R1112" s="3" t="str">
        <f>+IF(Tabla1[[#This Row],[correct_ans]]="None","Frecuente","Infrecuente")</f>
        <v>Frecuente</v>
      </c>
      <c r="S1112" s="3">
        <f>+Tabla1[[#This Row],[Respuesta.corr]]*100</f>
        <v>100</v>
      </c>
      <c r="T1112" s="3" t="str">
        <f>+IF(OR(Tabla1[[#This Row],[frecuente/infrecuente]]="Frecuente",Tabla1[[#This Row],[Respuesta.rt]]=""),"",Tabla1[[#This Row],[Respuesta.rt]])</f>
        <v/>
      </c>
      <c r="U1112" s="3">
        <f>1-Tabla1[[#This Row],[Respuesta.corr]]</f>
        <v>0</v>
      </c>
      <c r="V1112" s="3" t="s">
        <v>144</v>
      </c>
      <c r="W1112" s="3" t="s">
        <v>172</v>
      </c>
      <c r="X1112" s="3" t="str">
        <f>+LEFT(Tabla1[[#This Row],[participant]],LEN(Tabla1[[#This Row],[participant]])-1)</f>
        <v>LMR11M</v>
      </c>
    </row>
    <row r="1113" spans="1:24" x14ac:dyDescent="0.55000000000000004">
      <c r="A1113" t="s">
        <v>13</v>
      </c>
      <c r="B1113" t="s">
        <v>30</v>
      </c>
      <c r="C1113" t="s">
        <v>15</v>
      </c>
      <c r="D1113">
        <v>1.3</v>
      </c>
      <c r="E1113">
        <v>0</v>
      </c>
      <c r="F1113">
        <v>111</v>
      </c>
      <c r="G1113">
        <v>111</v>
      </c>
      <c r="H1113">
        <v>111</v>
      </c>
      <c r="I1113" t="s">
        <v>15</v>
      </c>
      <c r="J1113">
        <v>1</v>
      </c>
      <c r="L1113" t="s">
        <v>16</v>
      </c>
      <c r="M1113">
        <v>59.897373193039002</v>
      </c>
      <c r="N1113" t="s">
        <v>17</v>
      </c>
      <c r="O1113">
        <v>1</v>
      </c>
      <c r="P1113" t="s">
        <v>18</v>
      </c>
      <c r="Q1113" s="3" t="str">
        <f>+PROPER(IF(MID(Tabla1[[#This Row],[expName]],3,100)="Alegria","Alegría",MID(Tabla1[[#This Row],[expName]],3,100)))</f>
        <v>Tristeza</v>
      </c>
      <c r="R1113" s="3" t="str">
        <f>+IF(Tabla1[[#This Row],[correct_ans]]="None","Frecuente","Infrecuente")</f>
        <v>Frecuente</v>
      </c>
      <c r="S1113" s="3">
        <f>+Tabla1[[#This Row],[Respuesta.corr]]*100</f>
        <v>100</v>
      </c>
      <c r="T1113" s="3" t="str">
        <f>+IF(OR(Tabla1[[#This Row],[frecuente/infrecuente]]="Frecuente",Tabla1[[#This Row],[Respuesta.rt]]=""),"",Tabla1[[#This Row],[Respuesta.rt]])</f>
        <v/>
      </c>
      <c r="U1113" s="3">
        <f>1-Tabla1[[#This Row],[Respuesta.corr]]</f>
        <v>0</v>
      </c>
      <c r="V1113" s="3" t="s">
        <v>144</v>
      </c>
      <c r="W1113" s="3" t="s">
        <v>172</v>
      </c>
      <c r="X1113" s="3" t="str">
        <f>+LEFT(Tabla1[[#This Row],[participant]],LEN(Tabla1[[#This Row],[participant]])-1)</f>
        <v>LMR11M</v>
      </c>
    </row>
    <row r="1114" spans="1:24" x14ac:dyDescent="0.55000000000000004">
      <c r="A1114" t="s">
        <v>13</v>
      </c>
      <c r="B1114" t="s">
        <v>45</v>
      </c>
      <c r="C1114" t="s">
        <v>15</v>
      </c>
      <c r="D1114">
        <v>1.3</v>
      </c>
      <c r="E1114">
        <v>0</v>
      </c>
      <c r="F1114">
        <v>112</v>
      </c>
      <c r="G1114">
        <v>112</v>
      </c>
      <c r="H1114">
        <v>112</v>
      </c>
      <c r="I1114" t="s">
        <v>15</v>
      </c>
      <c r="J1114">
        <v>1</v>
      </c>
      <c r="L1114" t="s">
        <v>16</v>
      </c>
      <c r="M1114">
        <v>59.897373193039002</v>
      </c>
      <c r="N1114" t="s">
        <v>17</v>
      </c>
      <c r="O1114">
        <v>1</v>
      </c>
      <c r="P1114" t="s">
        <v>18</v>
      </c>
      <c r="Q1114" s="3" t="str">
        <f>+PROPER(IF(MID(Tabla1[[#This Row],[expName]],3,100)="Alegria","Alegría",MID(Tabla1[[#This Row],[expName]],3,100)))</f>
        <v>Tristeza</v>
      </c>
      <c r="R1114" s="3" t="str">
        <f>+IF(Tabla1[[#This Row],[correct_ans]]="None","Frecuente","Infrecuente")</f>
        <v>Frecuente</v>
      </c>
      <c r="S1114" s="3">
        <f>+Tabla1[[#This Row],[Respuesta.corr]]*100</f>
        <v>100</v>
      </c>
      <c r="T1114" s="3" t="str">
        <f>+IF(OR(Tabla1[[#This Row],[frecuente/infrecuente]]="Frecuente",Tabla1[[#This Row],[Respuesta.rt]]=""),"",Tabla1[[#This Row],[Respuesta.rt]])</f>
        <v/>
      </c>
      <c r="U1114" s="3">
        <f>1-Tabla1[[#This Row],[Respuesta.corr]]</f>
        <v>0</v>
      </c>
      <c r="V1114" s="3" t="s">
        <v>144</v>
      </c>
      <c r="W1114" s="3" t="s">
        <v>172</v>
      </c>
      <c r="X1114" s="3" t="str">
        <f>+LEFT(Tabla1[[#This Row],[participant]],LEN(Tabla1[[#This Row],[participant]])-1)</f>
        <v>LMR11M</v>
      </c>
    </row>
    <row r="1115" spans="1:24" x14ac:dyDescent="0.55000000000000004">
      <c r="A1115" t="s">
        <v>19</v>
      </c>
      <c r="B1115" t="s">
        <v>38</v>
      </c>
      <c r="C1115" t="s">
        <v>21</v>
      </c>
      <c r="D1115">
        <v>1.3</v>
      </c>
      <c r="E1115">
        <v>0</v>
      </c>
      <c r="F1115">
        <v>113</v>
      </c>
      <c r="G1115">
        <v>113</v>
      </c>
      <c r="H1115">
        <v>113</v>
      </c>
      <c r="I1115" t="s">
        <v>21</v>
      </c>
      <c r="J1115">
        <v>1</v>
      </c>
      <c r="K1115">
        <v>0.48998081358099999</v>
      </c>
      <c r="L1115" t="s">
        <v>16</v>
      </c>
      <c r="M1115">
        <v>59.897373193039002</v>
      </c>
      <c r="N1115" t="s">
        <v>17</v>
      </c>
      <c r="O1115">
        <v>1</v>
      </c>
      <c r="P1115" t="s">
        <v>18</v>
      </c>
      <c r="Q1115" s="3" t="str">
        <f>+PROPER(IF(MID(Tabla1[[#This Row],[expName]],3,100)="Alegria","Alegría",MID(Tabla1[[#This Row],[expName]],3,100)))</f>
        <v>Tristeza</v>
      </c>
      <c r="R1115" s="3" t="str">
        <f>+IF(Tabla1[[#This Row],[correct_ans]]="None","Frecuente","Infrecuente")</f>
        <v>Infrecuente</v>
      </c>
      <c r="S1115" s="3">
        <f>+Tabla1[[#This Row],[Respuesta.corr]]*100</f>
        <v>100</v>
      </c>
      <c r="T1115" s="3">
        <f>+IF(OR(Tabla1[[#This Row],[frecuente/infrecuente]]="Frecuente",Tabla1[[#This Row],[Respuesta.rt]]=""),"",Tabla1[[#This Row],[Respuesta.rt]])</f>
        <v>0.48998081358099999</v>
      </c>
      <c r="U1115" s="3">
        <f>1-Tabla1[[#This Row],[Respuesta.corr]]</f>
        <v>0</v>
      </c>
      <c r="V1115" s="3" t="s">
        <v>144</v>
      </c>
      <c r="W1115" s="3" t="s">
        <v>172</v>
      </c>
      <c r="X1115" s="3" t="str">
        <f>+LEFT(Tabla1[[#This Row],[participant]],LEN(Tabla1[[#This Row],[participant]])-1)</f>
        <v>LMR11M</v>
      </c>
    </row>
    <row r="1116" spans="1:24" x14ac:dyDescent="0.55000000000000004">
      <c r="A1116" t="s">
        <v>13</v>
      </c>
      <c r="B1116" t="s">
        <v>25</v>
      </c>
      <c r="C1116" t="s">
        <v>15</v>
      </c>
      <c r="D1116">
        <v>0.8</v>
      </c>
      <c r="E1116">
        <v>0</v>
      </c>
      <c r="F1116">
        <v>114</v>
      </c>
      <c r="G1116">
        <v>114</v>
      </c>
      <c r="H1116">
        <v>114</v>
      </c>
      <c r="I1116" t="s">
        <v>15</v>
      </c>
      <c r="J1116">
        <v>1</v>
      </c>
      <c r="L1116" t="s">
        <v>16</v>
      </c>
      <c r="M1116">
        <v>59.897373193039002</v>
      </c>
      <c r="N1116" t="s">
        <v>17</v>
      </c>
      <c r="O1116">
        <v>1</v>
      </c>
      <c r="P1116" t="s">
        <v>18</v>
      </c>
      <c r="Q1116" s="3" t="str">
        <f>+PROPER(IF(MID(Tabla1[[#This Row],[expName]],3,100)="Alegria","Alegría",MID(Tabla1[[#This Row],[expName]],3,100)))</f>
        <v>Tristeza</v>
      </c>
      <c r="R1116" s="3" t="str">
        <f>+IF(Tabla1[[#This Row],[correct_ans]]="None","Frecuente","Infrecuente")</f>
        <v>Frecuente</v>
      </c>
      <c r="S1116" s="3">
        <f>+Tabla1[[#This Row],[Respuesta.corr]]*100</f>
        <v>100</v>
      </c>
      <c r="T1116" s="3" t="str">
        <f>+IF(OR(Tabla1[[#This Row],[frecuente/infrecuente]]="Frecuente",Tabla1[[#This Row],[Respuesta.rt]]=""),"",Tabla1[[#This Row],[Respuesta.rt]])</f>
        <v/>
      </c>
      <c r="U1116" s="3">
        <f>1-Tabla1[[#This Row],[Respuesta.corr]]</f>
        <v>0</v>
      </c>
      <c r="V1116" s="3" t="s">
        <v>144</v>
      </c>
      <c r="W1116" s="3" t="s">
        <v>172</v>
      </c>
      <c r="X1116" s="3" t="str">
        <f>+LEFT(Tabla1[[#This Row],[participant]],LEN(Tabla1[[#This Row],[participant]])-1)</f>
        <v>LMR11M</v>
      </c>
    </row>
    <row r="1117" spans="1:24" x14ac:dyDescent="0.55000000000000004">
      <c r="A1117" t="s">
        <v>13</v>
      </c>
      <c r="B1117" t="s">
        <v>22</v>
      </c>
      <c r="C1117" t="s">
        <v>15</v>
      </c>
      <c r="D1117">
        <v>0.8</v>
      </c>
      <c r="E1117">
        <v>0</v>
      </c>
      <c r="F1117">
        <v>115</v>
      </c>
      <c r="G1117">
        <v>115</v>
      </c>
      <c r="H1117">
        <v>115</v>
      </c>
      <c r="I1117" t="s">
        <v>15</v>
      </c>
      <c r="J1117">
        <v>1</v>
      </c>
      <c r="L1117" t="s">
        <v>16</v>
      </c>
      <c r="M1117">
        <v>59.897373193039002</v>
      </c>
      <c r="N1117" t="s">
        <v>17</v>
      </c>
      <c r="O1117">
        <v>1</v>
      </c>
      <c r="P1117" t="s">
        <v>18</v>
      </c>
      <c r="Q1117" s="3" t="str">
        <f>+PROPER(IF(MID(Tabla1[[#This Row],[expName]],3,100)="Alegria","Alegría",MID(Tabla1[[#This Row],[expName]],3,100)))</f>
        <v>Tristeza</v>
      </c>
      <c r="R1117" s="3" t="str">
        <f>+IF(Tabla1[[#This Row],[correct_ans]]="None","Frecuente","Infrecuente")</f>
        <v>Frecuente</v>
      </c>
      <c r="S1117" s="3">
        <f>+Tabla1[[#This Row],[Respuesta.corr]]*100</f>
        <v>100</v>
      </c>
      <c r="T1117" s="3" t="str">
        <f>+IF(OR(Tabla1[[#This Row],[frecuente/infrecuente]]="Frecuente",Tabla1[[#This Row],[Respuesta.rt]]=""),"",Tabla1[[#This Row],[Respuesta.rt]])</f>
        <v/>
      </c>
      <c r="U1117" s="3">
        <f>1-Tabla1[[#This Row],[Respuesta.corr]]</f>
        <v>0</v>
      </c>
      <c r="V1117" s="3" t="s">
        <v>144</v>
      </c>
      <c r="W1117" s="3" t="s">
        <v>172</v>
      </c>
      <c r="X1117" s="3" t="str">
        <f>+LEFT(Tabla1[[#This Row],[participant]],LEN(Tabla1[[#This Row],[participant]])-1)</f>
        <v>LMR11M</v>
      </c>
    </row>
    <row r="1118" spans="1:24" x14ac:dyDescent="0.55000000000000004">
      <c r="A1118" t="s">
        <v>13</v>
      </c>
      <c r="B1118" t="s">
        <v>30</v>
      </c>
      <c r="C1118" t="s">
        <v>15</v>
      </c>
      <c r="D1118">
        <v>0.8</v>
      </c>
      <c r="E1118">
        <v>0</v>
      </c>
      <c r="F1118">
        <v>116</v>
      </c>
      <c r="G1118">
        <v>116</v>
      </c>
      <c r="H1118">
        <v>116</v>
      </c>
      <c r="I1118" t="s">
        <v>15</v>
      </c>
      <c r="J1118">
        <v>1</v>
      </c>
      <c r="L1118" t="s">
        <v>16</v>
      </c>
      <c r="M1118">
        <v>59.897373193039002</v>
      </c>
      <c r="N1118" t="s">
        <v>17</v>
      </c>
      <c r="O1118">
        <v>1</v>
      </c>
      <c r="P1118" t="s">
        <v>18</v>
      </c>
      <c r="Q1118" s="3" t="str">
        <f>+PROPER(IF(MID(Tabla1[[#This Row],[expName]],3,100)="Alegria","Alegría",MID(Tabla1[[#This Row],[expName]],3,100)))</f>
        <v>Tristeza</v>
      </c>
      <c r="R1118" s="3" t="str">
        <f>+IF(Tabla1[[#This Row],[correct_ans]]="None","Frecuente","Infrecuente")</f>
        <v>Frecuente</v>
      </c>
      <c r="S1118" s="3">
        <f>+Tabla1[[#This Row],[Respuesta.corr]]*100</f>
        <v>100</v>
      </c>
      <c r="T1118" s="3" t="str">
        <f>+IF(OR(Tabla1[[#This Row],[frecuente/infrecuente]]="Frecuente",Tabla1[[#This Row],[Respuesta.rt]]=""),"",Tabla1[[#This Row],[Respuesta.rt]])</f>
        <v/>
      </c>
      <c r="U1118" s="3">
        <f>1-Tabla1[[#This Row],[Respuesta.corr]]</f>
        <v>0</v>
      </c>
      <c r="V1118" s="3" t="s">
        <v>144</v>
      </c>
      <c r="W1118" s="3" t="s">
        <v>172</v>
      </c>
      <c r="X1118" s="3" t="str">
        <f>+LEFT(Tabla1[[#This Row],[participant]],LEN(Tabla1[[#This Row],[participant]])-1)</f>
        <v>LMR11M</v>
      </c>
    </row>
    <row r="1119" spans="1:24" x14ac:dyDescent="0.55000000000000004">
      <c r="A1119" t="s">
        <v>13</v>
      </c>
      <c r="B1119" t="s">
        <v>31</v>
      </c>
      <c r="C1119" t="s">
        <v>15</v>
      </c>
      <c r="D1119">
        <v>0.8</v>
      </c>
      <c r="E1119">
        <v>0</v>
      </c>
      <c r="F1119">
        <v>117</v>
      </c>
      <c r="G1119">
        <v>117</v>
      </c>
      <c r="H1119">
        <v>117</v>
      </c>
      <c r="I1119" t="s">
        <v>15</v>
      </c>
      <c r="J1119">
        <v>1</v>
      </c>
      <c r="L1119" t="s">
        <v>16</v>
      </c>
      <c r="M1119">
        <v>59.897373193039002</v>
      </c>
      <c r="N1119" t="s">
        <v>17</v>
      </c>
      <c r="O1119">
        <v>1</v>
      </c>
      <c r="P1119" t="s">
        <v>18</v>
      </c>
      <c r="Q1119" s="3" t="str">
        <f>+PROPER(IF(MID(Tabla1[[#This Row],[expName]],3,100)="Alegria","Alegría",MID(Tabla1[[#This Row],[expName]],3,100)))</f>
        <v>Tristeza</v>
      </c>
      <c r="R1119" s="3" t="str">
        <f>+IF(Tabla1[[#This Row],[correct_ans]]="None","Frecuente","Infrecuente")</f>
        <v>Frecuente</v>
      </c>
      <c r="S1119" s="3">
        <f>+Tabla1[[#This Row],[Respuesta.corr]]*100</f>
        <v>100</v>
      </c>
      <c r="T1119" s="3" t="str">
        <f>+IF(OR(Tabla1[[#This Row],[frecuente/infrecuente]]="Frecuente",Tabla1[[#This Row],[Respuesta.rt]]=""),"",Tabla1[[#This Row],[Respuesta.rt]])</f>
        <v/>
      </c>
      <c r="U1119" s="3">
        <f>1-Tabla1[[#This Row],[Respuesta.corr]]</f>
        <v>0</v>
      </c>
      <c r="V1119" s="3" t="s">
        <v>144</v>
      </c>
      <c r="W1119" s="3" t="s">
        <v>172</v>
      </c>
      <c r="X1119" s="3" t="str">
        <f>+LEFT(Tabla1[[#This Row],[participant]],LEN(Tabla1[[#This Row],[participant]])-1)</f>
        <v>LMR11M</v>
      </c>
    </row>
    <row r="1120" spans="1:24" x14ac:dyDescent="0.55000000000000004">
      <c r="A1120" t="s">
        <v>19</v>
      </c>
      <c r="B1120" t="s">
        <v>43</v>
      </c>
      <c r="C1120" t="s">
        <v>21</v>
      </c>
      <c r="D1120">
        <v>0.8</v>
      </c>
      <c r="E1120">
        <v>0</v>
      </c>
      <c r="F1120">
        <v>118</v>
      </c>
      <c r="G1120">
        <v>118</v>
      </c>
      <c r="H1120">
        <v>118</v>
      </c>
      <c r="I1120" t="s">
        <v>21</v>
      </c>
      <c r="J1120">
        <v>1</v>
      </c>
      <c r="K1120">
        <v>0.506397426594</v>
      </c>
      <c r="L1120" t="s">
        <v>16</v>
      </c>
      <c r="M1120">
        <v>59.897373193039002</v>
      </c>
      <c r="N1120" t="s">
        <v>17</v>
      </c>
      <c r="O1120">
        <v>1</v>
      </c>
      <c r="P1120" t="s">
        <v>18</v>
      </c>
      <c r="Q1120" s="3" t="str">
        <f>+PROPER(IF(MID(Tabla1[[#This Row],[expName]],3,100)="Alegria","Alegría",MID(Tabla1[[#This Row],[expName]],3,100)))</f>
        <v>Tristeza</v>
      </c>
      <c r="R1120" s="3" t="str">
        <f>+IF(Tabla1[[#This Row],[correct_ans]]="None","Frecuente","Infrecuente")</f>
        <v>Infrecuente</v>
      </c>
      <c r="S1120" s="3">
        <f>+Tabla1[[#This Row],[Respuesta.corr]]*100</f>
        <v>100</v>
      </c>
      <c r="T1120" s="3">
        <f>+IF(OR(Tabla1[[#This Row],[frecuente/infrecuente]]="Frecuente",Tabla1[[#This Row],[Respuesta.rt]]=""),"",Tabla1[[#This Row],[Respuesta.rt]])</f>
        <v>0.506397426594</v>
      </c>
      <c r="U1120" s="3">
        <f>1-Tabla1[[#This Row],[Respuesta.corr]]</f>
        <v>0</v>
      </c>
      <c r="V1120" s="3" t="s">
        <v>144</v>
      </c>
      <c r="W1120" s="3" t="s">
        <v>172</v>
      </c>
      <c r="X1120" s="3" t="str">
        <f>+LEFT(Tabla1[[#This Row],[participant]],LEN(Tabla1[[#This Row],[participant]])-1)</f>
        <v>LMR11M</v>
      </c>
    </row>
    <row r="1121" spans="1:24" x14ac:dyDescent="0.55000000000000004">
      <c r="A1121" t="s">
        <v>13</v>
      </c>
      <c r="B1121" t="s">
        <v>30</v>
      </c>
      <c r="C1121" t="s">
        <v>15</v>
      </c>
      <c r="D1121">
        <v>1.3</v>
      </c>
      <c r="E1121">
        <v>0</v>
      </c>
      <c r="F1121">
        <v>119</v>
      </c>
      <c r="G1121">
        <v>119</v>
      </c>
      <c r="H1121">
        <v>119</v>
      </c>
      <c r="I1121" t="s">
        <v>15</v>
      </c>
      <c r="J1121">
        <v>1</v>
      </c>
      <c r="L1121" t="s">
        <v>16</v>
      </c>
      <c r="M1121">
        <v>59.897373193039002</v>
      </c>
      <c r="N1121" t="s">
        <v>17</v>
      </c>
      <c r="O1121">
        <v>1</v>
      </c>
      <c r="P1121" t="s">
        <v>18</v>
      </c>
      <c r="Q1121" s="3" t="str">
        <f>+PROPER(IF(MID(Tabla1[[#This Row],[expName]],3,100)="Alegria","Alegría",MID(Tabla1[[#This Row],[expName]],3,100)))</f>
        <v>Tristeza</v>
      </c>
      <c r="R1121" s="3" t="str">
        <f>+IF(Tabla1[[#This Row],[correct_ans]]="None","Frecuente","Infrecuente")</f>
        <v>Frecuente</v>
      </c>
      <c r="S1121" s="3">
        <f>+Tabla1[[#This Row],[Respuesta.corr]]*100</f>
        <v>100</v>
      </c>
      <c r="T1121" s="3" t="str">
        <f>+IF(OR(Tabla1[[#This Row],[frecuente/infrecuente]]="Frecuente",Tabla1[[#This Row],[Respuesta.rt]]=""),"",Tabla1[[#This Row],[Respuesta.rt]])</f>
        <v/>
      </c>
      <c r="U1121" s="3">
        <f>1-Tabla1[[#This Row],[Respuesta.corr]]</f>
        <v>0</v>
      </c>
      <c r="V1121" s="3" t="s">
        <v>144</v>
      </c>
      <c r="W1121" s="3" t="s">
        <v>172</v>
      </c>
      <c r="X1121" s="3" t="str">
        <f>+LEFT(Tabla1[[#This Row],[participant]],LEN(Tabla1[[#This Row],[participant]])-1)</f>
        <v>LMR11M</v>
      </c>
    </row>
    <row r="1122" spans="1:24" x14ac:dyDescent="0.55000000000000004">
      <c r="A1122" t="s">
        <v>13</v>
      </c>
      <c r="B1122" t="s">
        <v>23</v>
      </c>
      <c r="C1122" t="s">
        <v>15</v>
      </c>
      <c r="D1122">
        <v>0.8</v>
      </c>
      <c r="E1122">
        <v>0</v>
      </c>
      <c r="F1122">
        <v>120</v>
      </c>
      <c r="G1122">
        <v>120</v>
      </c>
      <c r="H1122">
        <v>120</v>
      </c>
      <c r="I1122" t="s">
        <v>15</v>
      </c>
      <c r="J1122">
        <v>1</v>
      </c>
      <c r="L1122" t="s">
        <v>16</v>
      </c>
      <c r="M1122">
        <v>59.897373193039002</v>
      </c>
      <c r="N1122" t="s">
        <v>17</v>
      </c>
      <c r="O1122">
        <v>1</v>
      </c>
      <c r="P1122" t="s">
        <v>18</v>
      </c>
      <c r="Q1122" s="3" t="str">
        <f>+PROPER(IF(MID(Tabla1[[#This Row],[expName]],3,100)="Alegria","Alegría",MID(Tabla1[[#This Row],[expName]],3,100)))</f>
        <v>Tristeza</v>
      </c>
      <c r="R1122" s="3" t="str">
        <f>+IF(Tabla1[[#This Row],[correct_ans]]="None","Frecuente","Infrecuente")</f>
        <v>Frecuente</v>
      </c>
      <c r="S1122" s="3">
        <f>+Tabla1[[#This Row],[Respuesta.corr]]*100</f>
        <v>100</v>
      </c>
      <c r="T1122" s="3" t="str">
        <f>+IF(OR(Tabla1[[#This Row],[frecuente/infrecuente]]="Frecuente",Tabla1[[#This Row],[Respuesta.rt]]=""),"",Tabla1[[#This Row],[Respuesta.rt]])</f>
        <v/>
      </c>
      <c r="U1122" s="3">
        <f>1-Tabla1[[#This Row],[Respuesta.corr]]</f>
        <v>0</v>
      </c>
      <c r="V1122" s="3" t="s">
        <v>144</v>
      </c>
      <c r="W1122" s="3" t="s">
        <v>172</v>
      </c>
      <c r="X1122" s="3" t="str">
        <f>+LEFT(Tabla1[[#This Row],[participant]],LEN(Tabla1[[#This Row],[participant]])-1)</f>
        <v>LMR11M</v>
      </c>
    </row>
    <row r="1123" spans="1:24" x14ac:dyDescent="0.55000000000000004">
      <c r="A1123" t="s">
        <v>13</v>
      </c>
      <c r="B1123" t="s">
        <v>36</v>
      </c>
      <c r="C1123" t="s">
        <v>15</v>
      </c>
      <c r="D1123">
        <v>0.8</v>
      </c>
      <c r="E1123">
        <v>0</v>
      </c>
      <c r="F1123">
        <v>121</v>
      </c>
      <c r="G1123">
        <v>121</v>
      </c>
      <c r="H1123">
        <v>121</v>
      </c>
      <c r="I1123" t="s">
        <v>15</v>
      </c>
      <c r="J1123">
        <v>1</v>
      </c>
      <c r="L1123" t="s">
        <v>16</v>
      </c>
      <c r="M1123">
        <v>59.897373193039002</v>
      </c>
      <c r="N1123" t="s">
        <v>17</v>
      </c>
      <c r="O1123">
        <v>1</v>
      </c>
      <c r="P1123" t="s">
        <v>18</v>
      </c>
      <c r="Q1123" s="3" t="str">
        <f>+PROPER(IF(MID(Tabla1[[#This Row],[expName]],3,100)="Alegria","Alegría",MID(Tabla1[[#This Row],[expName]],3,100)))</f>
        <v>Tristeza</v>
      </c>
      <c r="R1123" s="3" t="str">
        <f>+IF(Tabla1[[#This Row],[correct_ans]]="None","Frecuente","Infrecuente")</f>
        <v>Frecuente</v>
      </c>
      <c r="S1123" s="3">
        <f>+Tabla1[[#This Row],[Respuesta.corr]]*100</f>
        <v>100</v>
      </c>
      <c r="T1123" s="3" t="str">
        <f>+IF(OR(Tabla1[[#This Row],[frecuente/infrecuente]]="Frecuente",Tabla1[[#This Row],[Respuesta.rt]]=""),"",Tabla1[[#This Row],[Respuesta.rt]])</f>
        <v/>
      </c>
      <c r="U1123" s="3">
        <f>1-Tabla1[[#This Row],[Respuesta.corr]]</f>
        <v>0</v>
      </c>
      <c r="V1123" s="3" t="s">
        <v>144</v>
      </c>
      <c r="W1123" s="3" t="s">
        <v>172</v>
      </c>
      <c r="X1123" s="3" t="str">
        <f>+LEFT(Tabla1[[#This Row],[participant]],LEN(Tabla1[[#This Row],[participant]])-1)</f>
        <v>LMR11M</v>
      </c>
    </row>
    <row r="1124" spans="1:24" x14ac:dyDescent="0.55000000000000004">
      <c r="A1124" t="s">
        <v>19</v>
      </c>
      <c r="B1124" t="s">
        <v>38</v>
      </c>
      <c r="C1124" t="s">
        <v>21</v>
      </c>
      <c r="D1124">
        <v>1.3</v>
      </c>
      <c r="E1124">
        <v>0</v>
      </c>
      <c r="F1124">
        <v>122</v>
      </c>
      <c r="G1124">
        <v>122</v>
      </c>
      <c r="H1124">
        <v>122</v>
      </c>
      <c r="I1124" t="s">
        <v>21</v>
      </c>
      <c r="J1124">
        <v>1</v>
      </c>
      <c r="K1124">
        <v>0.65727836638699999</v>
      </c>
      <c r="L1124" t="s">
        <v>16</v>
      </c>
      <c r="M1124">
        <v>59.897373193039002</v>
      </c>
      <c r="N1124" t="s">
        <v>17</v>
      </c>
      <c r="O1124">
        <v>1</v>
      </c>
      <c r="P1124" t="s">
        <v>18</v>
      </c>
      <c r="Q1124" s="3" t="str">
        <f>+PROPER(IF(MID(Tabla1[[#This Row],[expName]],3,100)="Alegria","Alegría",MID(Tabla1[[#This Row],[expName]],3,100)))</f>
        <v>Tristeza</v>
      </c>
      <c r="R1124" s="3" t="str">
        <f>+IF(Tabla1[[#This Row],[correct_ans]]="None","Frecuente","Infrecuente")</f>
        <v>Infrecuente</v>
      </c>
      <c r="S1124" s="3">
        <f>+Tabla1[[#This Row],[Respuesta.corr]]*100</f>
        <v>100</v>
      </c>
      <c r="T1124" s="3">
        <f>+IF(OR(Tabla1[[#This Row],[frecuente/infrecuente]]="Frecuente",Tabla1[[#This Row],[Respuesta.rt]]=""),"",Tabla1[[#This Row],[Respuesta.rt]])</f>
        <v>0.65727836638699999</v>
      </c>
      <c r="U1124" s="3">
        <f>1-Tabla1[[#This Row],[Respuesta.corr]]</f>
        <v>0</v>
      </c>
      <c r="V1124" s="3" t="s">
        <v>144</v>
      </c>
      <c r="W1124" s="3" t="s">
        <v>172</v>
      </c>
      <c r="X1124" s="3" t="str">
        <f>+LEFT(Tabla1[[#This Row],[participant]],LEN(Tabla1[[#This Row],[participant]])-1)</f>
        <v>LMR11M</v>
      </c>
    </row>
    <row r="1125" spans="1:24" x14ac:dyDescent="0.55000000000000004">
      <c r="A1125" t="s">
        <v>13</v>
      </c>
      <c r="B1125" t="s">
        <v>14</v>
      </c>
      <c r="C1125" t="s">
        <v>15</v>
      </c>
      <c r="D1125">
        <v>1.3</v>
      </c>
      <c r="E1125">
        <v>0</v>
      </c>
      <c r="F1125">
        <v>123</v>
      </c>
      <c r="G1125">
        <v>123</v>
      </c>
      <c r="H1125">
        <v>123</v>
      </c>
      <c r="I1125" t="s">
        <v>15</v>
      </c>
      <c r="J1125">
        <v>1</v>
      </c>
      <c r="L1125" t="s">
        <v>16</v>
      </c>
      <c r="M1125">
        <v>59.897373193039002</v>
      </c>
      <c r="N1125" t="s">
        <v>17</v>
      </c>
      <c r="O1125">
        <v>1</v>
      </c>
      <c r="P1125" t="s">
        <v>18</v>
      </c>
      <c r="Q1125" s="3" t="str">
        <f>+PROPER(IF(MID(Tabla1[[#This Row],[expName]],3,100)="Alegria","Alegría",MID(Tabla1[[#This Row],[expName]],3,100)))</f>
        <v>Tristeza</v>
      </c>
      <c r="R1125" s="3" t="str">
        <f>+IF(Tabla1[[#This Row],[correct_ans]]="None","Frecuente","Infrecuente")</f>
        <v>Frecuente</v>
      </c>
      <c r="S1125" s="3">
        <f>+Tabla1[[#This Row],[Respuesta.corr]]*100</f>
        <v>100</v>
      </c>
      <c r="T1125" s="3" t="str">
        <f>+IF(OR(Tabla1[[#This Row],[frecuente/infrecuente]]="Frecuente",Tabla1[[#This Row],[Respuesta.rt]]=""),"",Tabla1[[#This Row],[Respuesta.rt]])</f>
        <v/>
      </c>
      <c r="U1125" s="3">
        <f>1-Tabla1[[#This Row],[Respuesta.corr]]</f>
        <v>0</v>
      </c>
      <c r="V1125" s="3" t="s">
        <v>144</v>
      </c>
      <c r="W1125" s="3" t="s">
        <v>172</v>
      </c>
      <c r="X1125" s="3" t="str">
        <f>+LEFT(Tabla1[[#This Row],[participant]],LEN(Tabla1[[#This Row],[participant]])-1)</f>
        <v>LMR11M</v>
      </c>
    </row>
    <row r="1126" spans="1:24" x14ac:dyDescent="0.55000000000000004">
      <c r="A1126" t="s">
        <v>13</v>
      </c>
      <c r="B1126" t="s">
        <v>22</v>
      </c>
      <c r="C1126" t="s">
        <v>15</v>
      </c>
      <c r="D1126">
        <v>1.3</v>
      </c>
      <c r="E1126">
        <v>0</v>
      </c>
      <c r="F1126">
        <v>124</v>
      </c>
      <c r="G1126">
        <v>124</v>
      </c>
      <c r="H1126">
        <v>124</v>
      </c>
      <c r="I1126" t="s">
        <v>15</v>
      </c>
      <c r="J1126">
        <v>1</v>
      </c>
      <c r="L1126" t="s">
        <v>16</v>
      </c>
      <c r="M1126">
        <v>59.897373193039002</v>
      </c>
      <c r="N1126" t="s">
        <v>17</v>
      </c>
      <c r="O1126">
        <v>1</v>
      </c>
      <c r="P1126" t="s">
        <v>18</v>
      </c>
      <c r="Q1126" s="3" t="str">
        <f>+PROPER(IF(MID(Tabla1[[#This Row],[expName]],3,100)="Alegria","Alegría",MID(Tabla1[[#This Row],[expName]],3,100)))</f>
        <v>Tristeza</v>
      </c>
      <c r="R1126" s="3" t="str">
        <f>+IF(Tabla1[[#This Row],[correct_ans]]="None","Frecuente","Infrecuente")</f>
        <v>Frecuente</v>
      </c>
      <c r="S1126" s="3">
        <f>+Tabla1[[#This Row],[Respuesta.corr]]*100</f>
        <v>100</v>
      </c>
      <c r="T1126" s="3" t="str">
        <f>+IF(OR(Tabla1[[#This Row],[frecuente/infrecuente]]="Frecuente",Tabla1[[#This Row],[Respuesta.rt]]=""),"",Tabla1[[#This Row],[Respuesta.rt]])</f>
        <v/>
      </c>
      <c r="U1126" s="3">
        <f>1-Tabla1[[#This Row],[Respuesta.corr]]</f>
        <v>0</v>
      </c>
      <c r="V1126" s="3" t="s">
        <v>144</v>
      </c>
      <c r="W1126" s="3" t="s">
        <v>172</v>
      </c>
      <c r="X1126" s="3" t="str">
        <f>+LEFT(Tabla1[[#This Row],[participant]],LEN(Tabla1[[#This Row],[participant]])-1)</f>
        <v>LMR11M</v>
      </c>
    </row>
    <row r="1127" spans="1:24" x14ac:dyDescent="0.55000000000000004">
      <c r="A1127" t="s">
        <v>19</v>
      </c>
      <c r="B1127" t="s">
        <v>47</v>
      </c>
      <c r="C1127" t="s">
        <v>21</v>
      </c>
      <c r="D1127">
        <v>1.3</v>
      </c>
      <c r="E1127">
        <v>0</v>
      </c>
      <c r="F1127">
        <v>125</v>
      </c>
      <c r="G1127">
        <v>125</v>
      </c>
      <c r="H1127">
        <v>125</v>
      </c>
      <c r="I1127" t="s">
        <v>21</v>
      </c>
      <c r="J1127">
        <v>1</v>
      </c>
      <c r="K1127">
        <v>0.80845231749099999</v>
      </c>
      <c r="L1127" t="s">
        <v>16</v>
      </c>
      <c r="M1127">
        <v>59.897373193039002</v>
      </c>
      <c r="N1127" t="s">
        <v>17</v>
      </c>
      <c r="O1127">
        <v>1</v>
      </c>
      <c r="P1127" t="s">
        <v>18</v>
      </c>
      <c r="Q1127" s="3" t="str">
        <f>+PROPER(IF(MID(Tabla1[[#This Row],[expName]],3,100)="Alegria","Alegría",MID(Tabla1[[#This Row],[expName]],3,100)))</f>
        <v>Tristeza</v>
      </c>
      <c r="R1127" s="3" t="str">
        <f>+IF(Tabla1[[#This Row],[correct_ans]]="None","Frecuente","Infrecuente")</f>
        <v>Infrecuente</v>
      </c>
      <c r="S1127" s="3">
        <f>+Tabla1[[#This Row],[Respuesta.corr]]*100</f>
        <v>100</v>
      </c>
      <c r="T1127" s="3">
        <f>+IF(OR(Tabla1[[#This Row],[frecuente/infrecuente]]="Frecuente",Tabla1[[#This Row],[Respuesta.rt]]=""),"",Tabla1[[#This Row],[Respuesta.rt]])</f>
        <v>0.80845231749099999</v>
      </c>
      <c r="U1127" s="3">
        <f>1-Tabla1[[#This Row],[Respuesta.corr]]</f>
        <v>0</v>
      </c>
      <c r="V1127" s="3" t="s">
        <v>144</v>
      </c>
      <c r="W1127" s="3" t="s">
        <v>172</v>
      </c>
      <c r="X1127" s="3" t="str">
        <f>+LEFT(Tabla1[[#This Row],[participant]],LEN(Tabla1[[#This Row],[participant]])-1)</f>
        <v>LMR11M</v>
      </c>
    </row>
    <row r="1128" spans="1:24" x14ac:dyDescent="0.55000000000000004">
      <c r="A1128" t="s">
        <v>13</v>
      </c>
      <c r="B1128" t="s">
        <v>14</v>
      </c>
      <c r="C1128" t="s">
        <v>15</v>
      </c>
      <c r="D1128">
        <v>1.3</v>
      </c>
      <c r="E1128">
        <v>0</v>
      </c>
      <c r="F1128">
        <v>126</v>
      </c>
      <c r="G1128">
        <v>126</v>
      </c>
      <c r="H1128">
        <v>126</v>
      </c>
      <c r="I1128" t="s">
        <v>15</v>
      </c>
      <c r="J1128">
        <v>1</v>
      </c>
      <c r="L1128" t="s">
        <v>16</v>
      </c>
      <c r="M1128">
        <v>59.897373193039002</v>
      </c>
      <c r="N1128" t="s">
        <v>17</v>
      </c>
      <c r="O1128">
        <v>1</v>
      </c>
      <c r="P1128" t="s">
        <v>18</v>
      </c>
      <c r="Q1128" s="3" t="str">
        <f>+PROPER(IF(MID(Tabla1[[#This Row],[expName]],3,100)="Alegria","Alegría",MID(Tabla1[[#This Row],[expName]],3,100)))</f>
        <v>Tristeza</v>
      </c>
      <c r="R1128" s="3" t="str">
        <f>+IF(Tabla1[[#This Row],[correct_ans]]="None","Frecuente","Infrecuente")</f>
        <v>Frecuente</v>
      </c>
      <c r="S1128" s="3">
        <f>+Tabla1[[#This Row],[Respuesta.corr]]*100</f>
        <v>100</v>
      </c>
      <c r="T1128" s="3" t="str">
        <f>+IF(OR(Tabla1[[#This Row],[frecuente/infrecuente]]="Frecuente",Tabla1[[#This Row],[Respuesta.rt]]=""),"",Tabla1[[#This Row],[Respuesta.rt]])</f>
        <v/>
      </c>
      <c r="U1128" s="3">
        <f>1-Tabla1[[#This Row],[Respuesta.corr]]</f>
        <v>0</v>
      </c>
      <c r="V1128" s="3" t="s">
        <v>144</v>
      </c>
      <c r="W1128" s="3" t="s">
        <v>172</v>
      </c>
      <c r="X1128" s="3" t="str">
        <f>+LEFT(Tabla1[[#This Row],[participant]],LEN(Tabla1[[#This Row],[participant]])-1)</f>
        <v>LMR11M</v>
      </c>
    </row>
    <row r="1129" spans="1:24" x14ac:dyDescent="0.55000000000000004">
      <c r="A1129" t="s">
        <v>13</v>
      </c>
      <c r="B1129" t="s">
        <v>28</v>
      </c>
      <c r="C1129" t="s">
        <v>15</v>
      </c>
      <c r="D1129">
        <v>0.8</v>
      </c>
      <c r="E1129">
        <v>0</v>
      </c>
      <c r="F1129">
        <v>127</v>
      </c>
      <c r="G1129">
        <v>127</v>
      </c>
      <c r="H1129">
        <v>127</v>
      </c>
      <c r="I1129" t="s">
        <v>15</v>
      </c>
      <c r="J1129">
        <v>1</v>
      </c>
      <c r="L1129" t="s">
        <v>16</v>
      </c>
      <c r="M1129">
        <v>59.897373193039002</v>
      </c>
      <c r="N1129" t="s">
        <v>17</v>
      </c>
      <c r="O1129">
        <v>1</v>
      </c>
      <c r="P1129" t="s">
        <v>18</v>
      </c>
      <c r="Q1129" s="3" t="str">
        <f>+PROPER(IF(MID(Tabla1[[#This Row],[expName]],3,100)="Alegria","Alegría",MID(Tabla1[[#This Row],[expName]],3,100)))</f>
        <v>Tristeza</v>
      </c>
      <c r="R1129" s="3" t="str">
        <f>+IF(Tabla1[[#This Row],[correct_ans]]="None","Frecuente","Infrecuente")</f>
        <v>Frecuente</v>
      </c>
      <c r="S1129" s="3">
        <f>+Tabla1[[#This Row],[Respuesta.corr]]*100</f>
        <v>100</v>
      </c>
      <c r="T1129" s="3" t="str">
        <f>+IF(OR(Tabla1[[#This Row],[frecuente/infrecuente]]="Frecuente",Tabla1[[#This Row],[Respuesta.rt]]=""),"",Tabla1[[#This Row],[Respuesta.rt]])</f>
        <v/>
      </c>
      <c r="U1129" s="3">
        <f>1-Tabla1[[#This Row],[Respuesta.corr]]</f>
        <v>0</v>
      </c>
      <c r="V1129" s="3" t="s">
        <v>144</v>
      </c>
      <c r="W1129" s="3" t="s">
        <v>172</v>
      </c>
      <c r="X1129" s="3" t="str">
        <f>+LEFT(Tabla1[[#This Row],[participant]],LEN(Tabla1[[#This Row],[participant]])-1)</f>
        <v>LMR11M</v>
      </c>
    </row>
    <row r="1130" spans="1:24" x14ac:dyDescent="0.55000000000000004">
      <c r="A1130" t="s">
        <v>19</v>
      </c>
      <c r="B1130" t="s">
        <v>50</v>
      </c>
      <c r="C1130" t="s">
        <v>21</v>
      </c>
      <c r="D1130">
        <v>0.8</v>
      </c>
      <c r="E1130">
        <v>0</v>
      </c>
      <c r="F1130">
        <v>128</v>
      </c>
      <c r="G1130">
        <v>128</v>
      </c>
      <c r="H1130">
        <v>128</v>
      </c>
      <c r="I1130" t="s">
        <v>21</v>
      </c>
      <c r="J1130">
        <v>1</v>
      </c>
      <c r="K1130">
        <v>0.50643517077</v>
      </c>
      <c r="L1130" t="s">
        <v>16</v>
      </c>
      <c r="M1130">
        <v>59.897373193039002</v>
      </c>
      <c r="N1130" t="s">
        <v>17</v>
      </c>
      <c r="O1130">
        <v>1</v>
      </c>
      <c r="P1130" t="s">
        <v>18</v>
      </c>
      <c r="Q1130" s="3" t="str">
        <f>+PROPER(IF(MID(Tabla1[[#This Row],[expName]],3,100)="Alegria","Alegría",MID(Tabla1[[#This Row],[expName]],3,100)))</f>
        <v>Tristeza</v>
      </c>
      <c r="R1130" s="3" t="str">
        <f>+IF(Tabla1[[#This Row],[correct_ans]]="None","Frecuente","Infrecuente")</f>
        <v>Infrecuente</v>
      </c>
      <c r="S1130" s="3">
        <f>+Tabla1[[#This Row],[Respuesta.corr]]*100</f>
        <v>100</v>
      </c>
      <c r="T1130" s="3">
        <f>+IF(OR(Tabla1[[#This Row],[frecuente/infrecuente]]="Frecuente",Tabla1[[#This Row],[Respuesta.rt]]=""),"",Tabla1[[#This Row],[Respuesta.rt]])</f>
        <v>0.50643517077</v>
      </c>
      <c r="U1130" s="3">
        <f>1-Tabla1[[#This Row],[Respuesta.corr]]</f>
        <v>0</v>
      </c>
      <c r="V1130" s="3" t="s">
        <v>144</v>
      </c>
      <c r="W1130" s="3" t="s">
        <v>172</v>
      </c>
      <c r="X1130" s="3" t="str">
        <f>+LEFT(Tabla1[[#This Row],[participant]],LEN(Tabla1[[#This Row],[participant]])-1)</f>
        <v>LMR11M</v>
      </c>
    </row>
    <row r="1131" spans="1:24" x14ac:dyDescent="0.55000000000000004">
      <c r="A1131" t="s">
        <v>13</v>
      </c>
      <c r="B1131" t="s">
        <v>48</v>
      </c>
      <c r="C1131" t="s">
        <v>15</v>
      </c>
      <c r="D1131">
        <v>1.3</v>
      </c>
      <c r="E1131">
        <v>0</v>
      </c>
      <c r="F1131">
        <v>129</v>
      </c>
      <c r="G1131">
        <v>129</v>
      </c>
      <c r="H1131">
        <v>129</v>
      </c>
      <c r="I1131" t="s">
        <v>15</v>
      </c>
      <c r="J1131">
        <v>1</v>
      </c>
      <c r="L1131" t="s">
        <v>16</v>
      </c>
      <c r="M1131">
        <v>59.897373193039002</v>
      </c>
      <c r="N1131" t="s">
        <v>17</v>
      </c>
      <c r="O1131">
        <v>1</v>
      </c>
      <c r="P1131" t="s">
        <v>18</v>
      </c>
      <c r="Q1131" s="3" t="str">
        <f>+PROPER(IF(MID(Tabla1[[#This Row],[expName]],3,100)="Alegria","Alegría",MID(Tabla1[[#This Row],[expName]],3,100)))</f>
        <v>Tristeza</v>
      </c>
      <c r="R1131" s="3" t="str">
        <f>+IF(Tabla1[[#This Row],[correct_ans]]="None","Frecuente","Infrecuente")</f>
        <v>Frecuente</v>
      </c>
      <c r="S1131" s="3">
        <f>+Tabla1[[#This Row],[Respuesta.corr]]*100</f>
        <v>100</v>
      </c>
      <c r="T1131" s="3" t="str">
        <f>+IF(OR(Tabla1[[#This Row],[frecuente/infrecuente]]="Frecuente",Tabla1[[#This Row],[Respuesta.rt]]=""),"",Tabla1[[#This Row],[Respuesta.rt]])</f>
        <v/>
      </c>
      <c r="U1131" s="3">
        <f>1-Tabla1[[#This Row],[Respuesta.corr]]</f>
        <v>0</v>
      </c>
      <c r="V1131" s="3" t="s">
        <v>144</v>
      </c>
      <c r="W1131" s="3" t="s">
        <v>172</v>
      </c>
      <c r="X1131" s="3" t="str">
        <f>+LEFT(Tabla1[[#This Row],[participant]],LEN(Tabla1[[#This Row],[participant]])-1)</f>
        <v>LMR11M</v>
      </c>
    </row>
    <row r="1132" spans="1:24" x14ac:dyDescent="0.55000000000000004">
      <c r="A1132" t="s">
        <v>13</v>
      </c>
      <c r="B1132" t="s">
        <v>35</v>
      </c>
      <c r="C1132" t="s">
        <v>15</v>
      </c>
      <c r="D1132">
        <v>1.3</v>
      </c>
      <c r="E1132">
        <v>0</v>
      </c>
      <c r="F1132">
        <v>130</v>
      </c>
      <c r="G1132">
        <v>130</v>
      </c>
      <c r="H1132">
        <v>130</v>
      </c>
      <c r="I1132" t="s">
        <v>15</v>
      </c>
      <c r="J1132">
        <v>1</v>
      </c>
      <c r="L1132" t="s">
        <v>16</v>
      </c>
      <c r="M1132">
        <v>59.897373193039002</v>
      </c>
      <c r="N1132" t="s">
        <v>17</v>
      </c>
      <c r="O1132">
        <v>1</v>
      </c>
      <c r="P1132" t="s">
        <v>18</v>
      </c>
      <c r="Q1132" s="3" t="str">
        <f>+PROPER(IF(MID(Tabla1[[#This Row],[expName]],3,100)="Alegria","Alegría",MID(Tabla1[[#This Row],[expName]],3,100)))</f>
        <v>Tristeza</v>
      </c>
      <c r="R1132" s="3" t="str">
        <f>+IF(Tabla1[[#This Row],[correct_ans]]="None","Frecuente","Infrecuente")</f>
        <v>Frecuente</v>
      </c>
      <c r="S1132" s="3">
        <f>+Tabla1[[#This Row],[Respuesta.corr]]*100</f>
        <v>100</v>
      </c>
      <c r="T1132" s="3" t="str">
        <f>+IF(OR(Tabla1[[#This Row],[frecuente/infrecuente]]="Frecuente",Tabla1[[#This Row],[Respuesta.rt]]=""),"",Tabla1[[#This Row],[Respuesta.rt]])</f>
        <v/>
      </c>
      <c r="U1132" s="3">
        <f>1-Tabla1[[#This Row],[Respuesta.corr]]</f>
        <v>0</v>
      </c>
      <c r="V1132" s="3" t="s">
        <v>144</v>
      </c>
      <c r="W1132" s="3" t="s">
        <v>172</v>
      </c>
      <c r="X1132" s="3" t="str">
        <f>+LEFT(Tabla1[[#This Row],[participant]],LEN(Tabla1[[#This Row],[participant]])-1)</f>
        <v>LMR11M</v>
      </c>
    </row>
    <row r="1133" spans="1:24" x14ac:dyDescent="0.55000000000000004">
      <c r="A1133" t="s">
        <v>13</v>
      </c>
      <c r="B1133" t="s">
        <v>48</v>
      </c>
      <c r="C1133" t="s">
        <v>15</v>
      </c>
      <c r="D1133">
        <v>1.3</v>
      </c>
      <c r="E1133">
        <v>0</v>
      </c>
      <c r="F1133">
        <v>131</v>
      </c>
      <c r="G1133">
        <v>131</v>
      </c>
      <c r="H1133">
        <v>131</v>
      </c>
      <c r="I1133" t="s">
        <v>15</v>
      </c>
      <c r="J1133">
        <v>1</v>
      </c>
      <c r="L1133" t="s">
        <v>16</v>
      </c>
      <c r="M1133">
        <v>59.897373193039002</v>
      </c>
      <c r="N1133" t="s">
        <v>17</v>
      </c>
      <c r="O1133">
        <v>1</v>
      </c>
      <c r="P1133" t="s">
        <v>18</v>
      </c>
      <c r="Q1133" s="3" t="str">
        <f>+PROPER(IF(MID(Tabla1[[#This Row],[expName]],3,100)="Alegria","Alegría",MID(Tabla1[[#This Row],[expName]],3,100)))</f>
        <v>Tristeza</v>
      </c>
      <c r="R1133" s="3" t="str">
        <f>+IF(Tabla1[[#This Row],[correct_ans]]="None","Frecuente","Infrecuente")</f>
        <v>Frecuente</v>
      </c>
      <c r="S1133" s="3">
        <f>+Tabla1[[#This Row],[Respuesta.corr]]*100</f>
        <v>100</v>
      </c>
      <c r="T1133" s="3" t="str">
        <f>+IF(OR(Tabla1[[#This Row],[frecuente/infrecuente]]="Frecuente",Tabla1[[#This Row],[Respuesta.rt]]=""),"",Tabla1[[#This Row],[Respuesta.rt]])</f>
        <v/>
      </c>
      <c r="U1133" s="3">
        <f>1-Tabla1[[#This Row],[Respuesta.corr]]</f>
        <v>0</v>
      </c>
      <c r="V1133" s="3" t="s">
        <v>144</v>
      </c>
      <c r="W1133" s="3" t="s">
        <v>172</v>
      </c>
      <c r="X1133" s="3" t="str">
        <f>+LEFT(Tabla1[[#This Row],[participant]],LEN(Tabla1[[#This Row],[participant]])-1)</f>
        <v>LMR11M</v>
      </c>
    </row>
    <row r="1134" spans="1:24" x14ac:dyDescent="0.55000000000000004">
      <c r="A1134" t="s">
        <v>19</v>
      </c>
      <c r="B1134" t="s">
        <v>37</v>
      </c>
      <c r="C1134" t="s">
        <v>21</v>
      </c>
      <c r="D1134">
        <v>1.3</v>
      </c>
      <c r="E1134">
        <v>0</v>
      </c>
      <c r="F1134">
        <v>132</v>
      </c>
      <c r="G1134">
        <v>132</v>
      </c>
      <c r="H1134">
        <v>132</v>
      </c>
      <c r="I1134" t="s">
        <v>21</v>
      </c>
      <c r="J1134">
        <v>1</v>
      </c>
      <c r="K1134">
        <v>0.88910608179899997</v>
      </c>
      <c r="L1134" t="s">
        <v>16</v>
      </c>
      <c r="M1134">
        <v>59.897373193039002</v>
      </c>
      <c r="N1134" t="s">
        <v>17</v>
      </c>
      <c r="O1134">
        <v>1</v>
      </c>
      <c r="P1134" t="s">
        <v>18</v>
      </c>
      <c r="Q1134" s="3" t="str">
        <f>+PROPER(IF(MID(Tabla1[[#This Row],[expName]],3,100)="Alegria","Alegría",MID(Tabla1[[#This Row],[expName]],3,100)))</f>
        <v>Tristeza</v>
      </c>
      <c r="R1134" s="3" t="str">
        <f>+IF(Tabla1[[#This Row],[correct_ans]]="None","Frecuente","Infrecuente")</f>
        <v>Infrecuente</v>
      </c>
      <c r="S1134" s="3">
        <f>+Tabla1[[#This Row],[Respuesta.corr]]*100</f>
        <v>100</v>
      </c>
      <c r="T1134" s="3">
        <f>+IF(OR(Tabla1[[#This Row],[frecuente/infrecuente]]="Frecuente",Tabla1[[#This Row],[Respuesta.rt]]=""),"",Tabla1[[#This Row],[Respuesta.rt]])</f>
        <v>0.88910608179899997</v>
      </c>
      <c r="U1134" s="3">
        <f>1-Tabla1[[#This Row],[Respuesta.corr]]</f>
        <v>0</v>
      </c>
      <c r="V1134" s="3" t="s">
        <v>144</v>
      </c>
      <c r="W1134" s="3" t="s">
        <v>172</v>
      </c>
      <c r="X1134" s="3" t="str">
        <f>+LEFT(Tabla1[[#This Row],[participant]],LEN(Tabla1[[#This Row],[participant]])-1)</f>
        <v>LMR11M</v>
      </c>
    </row>
    <row r="1135" spans="1:24" x14ac:dyDescent="0.55000000000000004">
      <c r="A1135" t="s">
        <v>13</v>
      </c>
      <c r="B1135" t="s">
        <v>28</v>
      </c>
      <c r="C1135" t="s">
        <v>15</v>
      </c>
      <c r="D1135">
        <v>0.8</v>
      </c>
      <c r="E1135">
        <v>0</v>
      </c>
      <c r="F1135">
        <v>133</v>
      </c>
      <c r="G1135">
        <v>133</v>
      </c>
      <c r="H1135">
        <v>133</v>
      </c>
      <c r="I1135" t="s">
        <v>15</v>
      </c>
      <c r="J1135">
        <v>1</v>
      </c>
      <c r="L1135" t="s">
        <v>16</v>
      </c>
      <c r="M1135">
        <v>59.897373193039002</v>
      </c>
      <c r="N1135" t="s">
        <v>17</v>
      </c>
      <c r="O1135">
        <v>1</v>
      </c>
      <c r="P1135" t="s">
        <v>18</v>
      </c>
      <c r="Q1135" s="3" t="str">
        <f>+PROPER(IF(MID(Tabla1[[#This Row],[expName]],3,100)="Alegria","Alegría",MID(Tabla1[[#This Row],[expName]],3,100)))</f>
        <v>Tristeza</v>
      </c>
      <c r="R1135" s="3" t="str">
        <f>+IF(Tabla1[[#This Row],[correct_ans]]="None","Frecuente","Infrecuente")</f>
        <v>Frecuente</v>
      </c>
      <c r="S1135" s="3">
        <f>+Tabla1[[#This Row],[Respuesta.corr]]*100</f>
        <v>100</v>
      </c>
      <c r="T1135" s="3" t="str">
        <f>+IF(OR(Tabla1[[#This Row],[frecuente/infrecuente]]="Frecuente",Tabla1[[#This Row],[Respuesta.rt]]=""),"",Tabla1[[#This Row],[Respuesta.rt]])</f>
        <v/>
      </c>
      <c r="U1135" s="3">
        <f>1-Tabla1[[#This Row],[Respuesta.corr]]</f>
        <v>0</v>
      </c>
      <c r="V1135" s="3" t="s">
        <v>144</v>
      </c>
      <c r="W1135" s="3" t="s">
        <v>172</v>
      </c>
      <c r="X1135" s="3" t="str">
        <f>+LEFT(Tabla1[[#This Row],[participant]],LEN(Tabla1[[#This Row],[participant]])-1)</f>
        <v>LMR11M</v>
      </c>
    </row>
    <row r="1136" spans="1:24" x14ac:dyDescent="0.55000000000000004">
      <c r="A1136" t="s">
        <v>19</v>
      </c>
      <c r="B1136" t="s">
        <v>43</v>
      </c>
      <c r="C1136" t="s">
        <v>21</v>
      </c>
      <c r="D1136">
        <v>0.8</v>
      </c>
      <c r="E1136">
        <v>0</v>
      </c>
      <c r="F1136">
        <v>134</v>
      </c>
      <c r="G1136">
        <v>134</v>
      </c>
      <c r="H1136">
        <v>134</v>
      </c>
      <c r="I1136" t="s">
        <v>21</v>
      </c>
      <c r="J1136">
        <v>1</v>
      </c>
      <c r="K1136">
        <v>0.52342787524699996</v>
      </c>
      <c r="L1136" t="s">
        <v>16</v>
      </c>
      <c r="M1136">
        <v>59.897373193039002</v>
      </c>
      <c r="N1136" t="s">
        <v>17</v>
      </c>
      <c r="O1136">
        <v>1</v>
      </c>
      <c r="P1136" t="s">
        <v>18</v>
      </c>
      <c r="Q1136" s="3" t="str">
        <f>+PROPER(IF(MID(Tabla1[[#This Row],[expName]],3,100)="Alegria","Alegría",MID(Tabla1[[#This Row],[expName]],3,100)))</f>
        <v>Tristeza</v>
      </c>
      <c r="R1136" s="3" t="str">
        <f>+IF(Tabla1[[#This Row],[correct_ans]]="None","Frecuente","Infrecuente")</f>
        <v>Infrecuente</v>
      </c>
      <c r="S1136" s="3">
        <f>+Tabla1[[#This Row],[Respuesta.corr]]*100</f>
        <v>100</v>
      </c>
      <c r="T1136" s="3">
        <f>+IF(OR(Tabla1[[#This Row],[frecuente/infrecuente]]="Frecuente",Tabla1[[#This Row],[Respuesta.rt]]=""),"",Tabla1[[#This Row],[Respuesta.rt]])</f>
        <v>0.52342787524699996</v>
      </c>
      <c r="U1136" s="3">
        <f>1-Tabla1[[#This Row],[Respuesta.corr]]</f>
        <v>0</v>
      </c>
      <c r="V1136" s="3" t="s">
        <v>144</v>
      </c>
      <c r="W1136" s="3" t="s">
        <v>172</v>
      </c>
      <c r="X1136" s="3" t="str">
        <f>+LEFT(Tabla1[[#This Row],[participant]],LEN(Tabla1[[#This Row],[participant]])-1)</f>
        <v>LMR11M</v>
      </c>
    </row>
    <row r="1137" spans="1:24" x14ac:dyDescent="0.55000000000000004">
      <c r="A1137" t="s">
        <v>13</v>
      </c>
      <c r="B1137" t="s">
        <v>40</v>
      </c>
      <c r="C1137" t="s">
        <v>15</v>
      </c>
      <c r="D1137">
        <v>1.3</v>
      </c>
      <c r="E1137">
        <v>0</v>
      </c>
      <c r="F1137">
        <v>135</v>
      </c>
      <c r="G1137">
        <v>135</v>
      </c>
      <c r="H1137">
        <v>135</v>
      </c>
      <c r="I1137" t="s">
        <v>15</v>
      </c>
      <c r="J1137">
        <v>1</v>
      </c>
      <c r="L1137" t="s">
        <v>16</v>
      </c>
      <c r="M1137">
        <v>59.897373193039002</v>
      </c>
      <c r="N1137" t="s">
        <v>17</v>
      </c>
      <c r="O1137">
        <v>1</v>
      </c>
      <c r="P1137" t="s">
        <v>18</v>
      </c>
      <c r="Q1137" s="3" t="str">
        <f>+PROPER(IF(MID(Tabla1[[#This Row],[expName]],3,100)="Alegria","Alegría",MID(Tabla1[[#This Row],[expName]],3,100)))</f>
        <v>Tristeza</v>
      </c>
      <c r="R1137" s="3" t="str">
        <f>+IF(Tabla1[[#This Row],[correct_ans]]="None","Frecuente","Infrecuente")</f>
        <v>Frecuente</v>
      </c>
      <c r="S1137" s="3">
        <f>+Tabla1[[#This Row],[Respuesta.corr]]*100</f>
        <v>100</v>
      </c>
      <c r="T1137" s="3" t="str">
        <f>+IF(OR(Tabla1[[#This Row],[frecuente/infrecuente]]="Frecuente",Tabla1[[#This Row],[Respuesta.rt]]=""),"",Tabla1[[#This Row],[Respuesta.rt]])</f>
        <v/>
      </c>
      <c r="U1137" s="3">
        <f>1-Tabla1[[#This Row],[Respuesta.corr]]</f>
        <v>0</v>
      </c>
      <c r="V1137" s="3" t="s">
        <v>144</v>
      </c>
      <c r="W1137" s="3" t="s">
        <v>172</v>
      </c>
      <c r="X1137" s="3" t="str">
        <f>+LEFT(Tabla1[[#This Row],[participant]],LEN(Tabla1[[#This Row],[participant]])-1)</f>
        <v>LMR11M</v>
      </c>
    </row>
    <row r="1138" spans="1:24" x14ac:dyDescent="0.55000000000000004">
      <c r="A1138" t="s">
        <v>13</v>
      </c>
      <c r="B1138" t="s">
        <v>48</v>
      </c>
      <c r="C1138" t="s">
        <v>15</v>
      </c>
      <c r="D1138">
        <v>0.8</v>
      </c>
      <c r="E1138">
        <v>0</v>
      </c>
      <c r="F1138">
        <v>136</v>
      </c>
      <c r="G1138">
        <v>136</v>
      </c>
      <c r="H1138">
        <v>136</v>
      </c>
      <c r="I1138" t="s">
        <v>15</v>
      </c>
      <c r="J1138">
        <v>1</v>
      </c>
      <c r="L1138" t="s">
        <v>16</v>
      </c>
      <c r="M1138">
        <v>59.897373193039002</v>
      </c>
      <c r="N1138" t="s">
        <v>17</v>
      </c>
      <c r="O1138">
        <v>1</v>
      </c>
      <c r="P1138" t="s">
        <v>18</v>
      </c>
      <c r="Q1138" s="3" t="str">
        <f>+PROPER(IF(MID(Tabla1[[#This Row],[expName]],3,100)="Alegria","Alegría",MID(Tabla1[[#This Row],[expName]],3,100)))</f>
        <v>Tristeza</v>
      </c>
      <c r="R1138" s="3" t="str">
        <f>+IF(Tabla1[[#This Row],[correct_ans]]="None","Frecuente","Infrecuente")</f>
        <v>Frecuente</v>
      </c>
      <c r="S1138" s="3">
        <f>+Tabla1[[#This Row],[Respuesta.corr]]*100</f>
        <v>100</v>
      </c>
      <c r="T1138" s="3" t="str">
        <f>+IF(OR(Tabla1[[#This Row],[frecuente/infrecuente]]="Frecuente",Tabla1[[#This Row],[Respuesta.rt]]=""),"",Tabla1[[#This Row],[Respuesta.rt]])</f>
        <v/>
      </c>
      <c r="U1138" s="3">
        <f>1-Tabla1[[#This Row],[Respuesta.corr]]</f>
        <v>0</v>
      </c>
      <c r="V1138" s="3" t="s">
        <v>144</v>
      </c>
      <c r="W1138" s="3" t="s">
        <v>172</v>
      </c>
      <c r="X1138" s="3" t="str">
        <f>+LEFT(Tabla1[[#This Row],[participant]],LEN(Tabla1[[#This Row],[participant]])-1)</f>
        <v>LMR11M</v>
      </c>
    </row>
    <row r="1139" spans="1:24" x14ac:dyDescent="0.55000000000000004">
      <c r="A1139" t="s">
        <v>13</v>
      </c>
      <c r="B1139" t="s">
        <v>29</v>
      </c>
      <c r="C1139" t="s">
        <v>15</v>
      </c>
      <c r="D1139">
        <v>1.3</v>
      </c>
      <c r="E1139">
        <v>0</v>
      </c>
      <c r="F1139">
        <v>137</v>
      </c>
      <c r="G1139">
        <v>137</v>
      </c>
      <c r="H1139">
        <v>137</v>
      </c>
      <c r="I1139" t="s">
        <v>15</v>
      </c>
      <c r="J1139">
        <v>1</v>
      </c>
      <c r="L1139" t="s">
        <v>16</v>
      </c>
      <c r="M1139">
        <v>59.897373193039002</v>
      </c>
      <c r="N1139" t="s">
        <v>17</v>
      </c>
      <c r="O1139">
        <v>1</v>
      </c>
      <c r="P1139" t="s">
        <v>18</v>
      </c>
      <c r="Q1139" s="3" t="str">
        <f>+PROPER(IF(MID(Tabla1[[#This Row],[expName]],3,100)="Alegria","Alegría",MID(Tabla1[[#This Row],[expName]],3,100)))</f>
        <v>Tristeza</v>
      </c>
      <c r="R1139" s="3" t="str">
        <f>+IF(Tabla1[[#This Row],[correct_ans]]="None","Frecuente","Infrecuente")</f>
        <v>Frecuente</v>
      </c>
      <c r="S1139" s="3">
        <f>+Tabla1[[#This Row],[Respuesta.corr]]*100</f>
        <v>100</v>
      </c>
      <c r="T1139" s="3" t="str">
        <f>+IF(OR(Tabla1[[#This Row],[frecuente/infrecuente]]="Frecuente",Tabla1[[#This Row],[Respuesta.rt]]=""),"",Tabla1[[#This Row],[Respuesta.rt]])</f>
        <v/>
      </c>
      <c r="U1139" s="3">
        <f>1-Tabla1[[#This Row],[Respuesta.corr]]</f>
        <v>0</v>
      </c>
      <c r="V1139" s="3" t="s">
        <v>144</v>
      </c>
      <c r="W1139" s="3" t="s">
        <v>172</v>
      </c>
      <c r="X1139" s="3" t="str">
        <f>+LEFT(Tabla1[[#This Row],[participant]],LEN(Tabla1[[#This Row],[participant]])-1)</f>
        <v>LMR11M</v>
      </c>
    </row>
    <row r="1140" spans="1:24" x14ac:dyDescent="0.55000000000000004">
      <c r="A1140" t="s">
        <v>13</v>
      </c>
      <c r="B1140" t="s">
        <v>14</v>
      </c>
      <c r="C1140" t="s">
        <v>15</v>
      </c>
      <c r="D1140">
        <v>1.3</v>
      </c>
      <c r="E1140">
        <v>0</v>
      </c>
      <c r="F1140">
        <v>138</v>
      </c>
      <c r="G1140">
        <v>138</v>
      </c>
      <c r="H1140">
        <v>138</v>
      </c>
      <c r="I1140" t="s">
        <v>15</v>
      </c>
      <c r="J1140">
        <v>1</v>
      </c>
      <c r="L1140" t="s">
        <v>16</v>
      </c>
      <c r="M1140">
        <v>59.897373193039002</v>
      </c>
      <c r="N1140" t="s">
        <v>17</v>
      </c>
      <c r="O1140">
        <v>1</v>
      </c>
      <c r="P1140" t="s">
        <v>18</v>
      </c>
      <c r="Q1140" s="3" t="str">
        <f>+PROPER(IF(MID(Tabla1[[#This Row],[expName]],3,100)="Alegria","Alegría",MID(Tabla1[[#This Row],[expName]],3,100)))</f>
        <v>Tristeza</v>
      </c>
      <c r="R1140" s="3" t="str">
        <f>+IF(Tabla1[[#This Row],[correct_ans]]="None","Frecuente","Infrecuente")</f>
        <v>Frecuente</v>
      </c>
      <c r="S1140" s="3">
        <f>+Tabla1[[#This Row],[Respuesta.corr]]*100</f>
        <v>100</v>
      </c>
      <c r="T1140" s="3" t="str">
        <f>+IF(OR(Tabla1[[#This Row],[frecuente/infrecuente]]="Frecuente",Tabla1[[#This Row],[Respuesta.rt]]=""),"",Tabla1[[#This Row],[Respuesta.rt]])</f>
        <v/>
      </c>
      <c r="U1140" s="3">
        <f>1-Tabla1[[#This Row],[Respuesta.corr]]</f>
        <v>0</v>
      </c>
      <c r="V1140" s="3" t="s">
        <v>144</v>
      </c>
      <c r="W1140" s="3" t="s">
        <v>172</v>
      </c>
      <c r="X1140" s="3" t="str">
        <f>+LEFT(Tabla1[[#This Row],[participant]],LEN(Tabla1[[#This Row],[participant]])-1)</f>
        <v>LMR11M</v>
      </c>
    </row>
    <row r="1141" spans="1:24" x14ac:dyDescent="0.55000000000000004">
      <c r="A1141" t="s">
        <v>19</v>
      </c>
      <c r="B1141" t="s">
        <v>27</v>
      </c>
      <c r="C1141" t="s">
        <v>21</v>
      </c>
      <c r="D1141">
        <v>1.3</v>
      </c>
      <c r="E1141">
        <v>0</v>
      </c>
      <c r="F1141">
        <v>139</v>
      </c>
      <c r="G1141">
        <v>139</v>
      </c>
      <c r="H1141">
        <v>139</v>
      </c>
      <c r="I1141" t="s">
        <v>15</v>
      </c>
      <c r="J1141">
        <v>0</v>
      </c>
      <c r="L1141" t="s">
        <v>16</v>
      </c>
      <c r="M1141">
        <v>59.897373193039002</v>
      </c>
      <c r="N1141" t="s">
        <v>17</v>
      </c>
      <c r="O1141">
        <v>1</v>
      </c>
      <c r="P1141" t="s">
        <v>18</v>
      </c>
      <c r="Q1141" s="3" t="str">
        <f>+PROPER(IF(MID(Tabla1[[#This Row],[expName]],3,100)="Alegria","Alegría",MID(Tabla1[[#This Row],[expName]],3,100)))</f>
        <v>Tristeza</v>
      </c>
      <c r="R1141" s="3" t="str">
        <f>+IF(Tabla1[[#This Row],[correct_ans]]="None","Frecuente","Infrecuente")</f>
        <v>Infrecuente</v>
      </c>
      <c r="S1141" s="3">
        <f>+Tabla1[[#This Row],[Respuesta.corr]]*100</f>
        <v>0</v>
      </c>
      <c r="T1141" s="3" t="str">
        <f>+IF(OR(Tabla1[[#This Row],[frecuente/infrecuente]]="Frecuente",Tabla1[[#This Row],[Respuesta.rt]]=""),"",Tabla1[[#This Row],[Respuesta.rt]])</f>
        <v/>
      </c>
      <c r="U1141" s="3">
        <f>1-Tabla1[[#This Row],[Respuesta.corr]]</f>
        <v>1</v>
      </c>
      <c r="V1141" s="3" t="s">
        <v>144</v>
      </c>
      <c r="W1141" s="3" t="s">
        <v>172</v>
      </c>
      <c r="X1141" s="3" t="str">
        <f>+LEFT(Tabla1[[#This Row],[participant]],LEN(Tabla1[[#This Row],[participant]])-1)</f>
        <v>LMR11M</v>
      </c>
    </row>
    <row r="1142" spans="1:24" x14ac:dyDescent="0.55000000000000004">
      <c r="A1142" t="s">
        <v>13</v>
      </c>
      <c r="B1142" t="s">
        <v>40</v>
      </c>
      <c r="C1142" t="s">
        <v>15</v>
      </c>
      <c r="D1142">
        <v>1.3</v>
      </c>
      <c r="E1142">
        <v>0</v>
      </c>
      <c r="F1142">
        <v>140</v>
      </c>
      <c r="G1142">
        <v>140</v>
      </c>
      <c r="H1142">
        <v>140</v>
      </c>
      <c r="I1142" t="s">
        <v>15</v>
      </c>
      <c r="J1142">
        <v>1</v>
      </c>
      <c r="L1142" t="s">
        <v>16</v>
      </c>
      <c r="M1142">
        <v>59.897373193039002</v>
      </c>
      <c r="N1142" t="s">
        <v>17</v>
      </c>
      <c r="O1142">
        <v>1</v>
      </c>
      <c r="P1142" t="s">
        <v>18</v>
      </c>
      <c r="Q1142" s="3" t="str">
        <f>+PROPER(IF(MID(Tabla1[[#This Row],[expName]],3,100)="Alegria","Alegría",MID(Tabla1[[#This Row],[expName]],3,100)))</f>
        <v>Tristeza</v>
      </c>
      <c r="R1142" s="3" t="str">
        <f>+IF(Tabla1[[#This Row],[correct_ans]]="None","Frecuente","Infrecuente")</f>
        <v>Frecuente</v>
      </c>
      <c r="S1142" s="3">
        <f>+Tabla1[[#This Row],[Respuesta.corr]]*100</f>
        <v>100</v>
      </c>
      <c r="T1142" s="3" t="str">
        <f>+IF(OR(Tabla1[[#This Row],[frecuente/infrecuente]]="Frecuente",Tabla1[[#This Row],[Respuesta.rt]]=""),"",Tabla1[[#This Row],[Respuesta.rt]])</f>
        <v/>
      </c>
      <c r="U1142" s="3">
        <f>1-Tabla1[[#This Row],[Respuesta.corr]]</f>
        <v>0</v>
      </c>
      <c r="V1142" s="3" t="s">
        <v>144</v>
      </c>
      <c r="W1142" s="3" t="s">
        <v>172</v>
      </c>
      <c r="X1142" s="3" t="str">
        <f>+LEFT(Tabla1[[#This Row],[participant]],LEN(Tabla1[[#This Row],[participant]])-1)</f>
        <v>LMR11M</v>
      </c>
    </row>
    <row r="1143" spans="1:24" x14ac:dyDescent="0.55000000000000004">
      <c r="A1143" t="s">
        <v>19</v>
      </c>
      <c r="B1143" t="s">
        <v>50</v>
      </c>
      <c r="C1143" t="s">
        <v>21</v>
      </c>
      <c r="D1143">
        <v>1.3</v>
      </c>
      <c r="E1143">
        <v>0</v>
      </c>
      <c r="F1143">
        <v>141</v>
      </c>
      <c r="G1143">
        <v>141</v>
      </c>
      <c r="H1143">
        <v>141</v>
      </c>
      <c r="I1143" t="s">
        <v>21</v>
      </c>
      <c r="J1143">
        <v>1</v>
      </c>
      <c r="K1143">
        <v>0.542687862646</v>
      </c>
      <c r="L1143" t="s">
        <v>16</v>
      </c>
      <c r="M1143">
        <v>59.897373193039002</v>
      </c>
      <c r="N1143" t="s">
        <v>17</v>
      </c>
      <c r="O1143">
        <v>1</v>
      </c>
      <c r="P1143" t="s">
        <v>18</v>
      </c>
      <c r="Q1143" s="3" t="str">
        <f>+PROPER(IF(MID(Tabla1[[#This Row],[expName]],3,100)="Alegria","Alegría",MID(Tabla1[[#This Row],[expName]],3,100)))</f>
        <v>Tristeza</v>
      </c>
      <c r="R1143" s="3" t="str">
        <f>+IF(Tabla1[[#This Row],[correct_ans]]="None","Frecuente","Infrecuente")</f>
        <v>Infrecuente</v>
      </c>
      <c r="S1143" s="3">
        <f>+Tabla1[[#This Row],[Respuesta.corr]]*100</f>
        <v>100</v>
      </c>
      <c r="T1143" s="3">
        <f>+IF(OR(Tabla1[[#This Row],[frecuente/infrecuente]]="Frecuente",Tabla1[[#This Row],[Respuesta.rt]]=""),"",Tabla1[[#This Row],[Respuesta.rt]])</f>
        <v>0.542687862646</v>
      </c>
      <c r="U1143" s="3">
        <f>1-Tabla1[[#This Row],[Respuesta.corr]]</f>
        <v>0</v>
      </c>
      <c r="V1143" s="3" t="s">
        <v>144</v>
      </c>
      <c r="W1143" s="3" t="s">
        <v>172</v>
      </c>
      <c r="X1143" s="3" t="str">
        <f>+LEFT(Tabla1[[#This Row],[participant]],LEN(Tabla1[[#This Row],[participant]])-1)</f>
        <v>LMR11M</v>
      </c>
    </row>
    <row r="1144" spans="1:24" x14ac:dyDescent="0.55000000000000004">
      <c r="A1144" t="s">
        <v>13</v>
      </c>
      <c r="B1144" t="s">
        <v>36</v>
      </c>
      <c r="C1144" t="s">
        <v>15</v>
      </c>
      <c r="D1144">
        <v>1.3</v>
      </c>
      <c r="E1144">
        <v>0</v>
      </c>
      <c r="F1144">
        <v>142</v>
      </c>
      <c r="G1144">
        <v>142</v>
      </c>
      <c r="H1144">
        <v>142</v>
      </c>
      <c r="I1144" t="s">
        <v>15</v>
      </c>
      <c r="J1144">
        <v>1</v>
      </c>
      <c r="L1144" t="s">
        <v>16</v>
      </c>
      <c r="M1144">
        <v>59.897373193039002</v>
      </c>
      <c r="N1144" t="s">
        <v>17</v>
      </c>
      <c r="O1144">
        <v>1</v>
      </c>
      <c r="P1144" t="s">
        <v>18</v>
      </c>
      <c r="Q1144" s="3" t="str">
        <f>+PROPER(IF(MID(Tabla1[[#This Row],[expName]],3,100)="Alegria","Alegría",MID(Tabla1[[#This Row],[expName]],3,100)))</f>
        <v>Tristeza</v>
      </c>
      <c r="R1144" s="3" t="str">
        <f>+IF(Tabla1[[#This Row],[correct_ans]]="None","Frecuente","Infrecuente")</f>
        <v>Frecuente</v>
      </c>
      <c r="S1144" s="3">
        <f>+Tabla1[[#This Row],[Respuesta.corr]]*100</f>
        <v>100</v>
      </c>
      <c r="T1144" s="3" t="str">
        <f>+IF(OR(Tabla1[[#This Row],[frecuente/infrecuente]]="Frecuente",Tabla1[[#This Row],[Respuesta.rt]]=""),"",Tabla1[[#This Row],[Respuesta.rt]])</f>
        <v/>
      </c>
      <c r="U1144" s="3">
        <f>1-Tabla1[[#This Row],[Respuesta.corr]]</f>
        <v>0</v>
      </c>
      <c r="V1144" s="3" t="s">
        <v>144</v>
      </c>
      <c r="W1144" s="3" t="s">
        <v>172</v>
      </c>
      <c r="X1144" s="3" t="str">
        <f>+LEFT(Tabla1[[#This Row],[participant]],LEN(Tabla1[[#This Row],[participant]])-1)</f>
        <v>LMR11M</v>
      </c>
    </row>
    <row r="1145" spans="1:24" x14ac:dyDescent="0.55000000000000004">
      <c r="A1145" t="s">
        <v>13</v>
      </c>
      <c r="B1145" t="s">
        <v>14</v>
      </c>
      <c r="C1145" t="s">
        <v>15</v>
      </c>
      <c r="D1145">
        <v>0.8</v>
      </c>
      <c r="E1145">
        <v>0</v>
      </c>
      <c r="F1145">
        <v>143</v>
      </c>
      <c r="G1145">
        <v>143</v>
      </c>
      <c r="H1145">
        <v>143</v>
      </c>
      <c r="I1145" t="s">
        <v>15</v>
      </c>
      <c r="J1145">
        <v>1</v>
      </c>
      <c r="L1145" t="s">
        <v>16</v>
      </c>
      <c r="M1145">
        <v>59.897373193039002</v>
      </c>
      <c r="N1145" t="s">
        <v>17</v>
      </c>
      <c r="O1145">
        <v>1</v>
      </c>
      <c r="P1145" t="s">
        <v>18</v>
      </c>
      <c r="Q1145" s="3" t="str">
        <f>+PROPER(IF(MID(Tabla1[[#This Row],[expName]],3,100)="Alegria","Alegría",MID(Tabla1[[#This Row],[expName]],3,100)))</f>
        <v>Tristeza</v>
      </c>
      <c r="R1145" s="3" t="str">
        <f>+IF(Tabla1[[#This Row],[correct_ans]]="None","Frecuente","Infrecuente")</f>
        <v>Frecuente</v>
      </c>
      <c r="S1145" s="3">
        <f>+Tabla1[[#This Row],[Respuesta.corr]]*100</f>
        <v>100</v>
      </c>
      <c r="T1145" s="3" t="str">
        <f>+IF(OR(Tabla1[[#This Row],[frecuente/infrecuente]]="Frecuente",Tabla1[[#This Row],[Respuesta.rt]]=""),"",Tabla1[[#This Row],[Respuesta.rt]])</f>
        <v/>
      </c>
      <c r="U1145" s="3">
        <f>1-Tabla1[[#This Row],[Respuesta.corr]]</f>
        <v>0</v>
      </c>
      <c r="V1145" s="3" t="s">
        <v>144</v>
      </c>
      <c r="W1145" s="3" t="s">
        <v>172</v>
      </c>
      <c r="X1145" s="3" t="str">
        <f>+LEFT(Tabla1[[#This Row],[participant]],LEN(Tabla1[[#This Row],[participant]])-1)</f>
        <v>LMR11M</v>
      </c>
    </row>
    <row r="1146" spans="1:24" x14ac:dyDescent="0.55000000000000004">
      <c r="A1146" t="s">
        <v>13</v>
      </c>
      <c r="B1146" t="s">
        <v>48</v>
      </c>
      <c r="C1146" t="s">
        <v>15</v>
      </c>
      <c r="D1146">
        <v>0.8</v>
      </c>
      <c r="E1146">
        <v>0</v>
      </c>
      <c r="F1146">
        <v>144</v>
      </c>
      <c r="G1146">
        <v>144</v>
      </c>
      <c r="H1146">
        <v>144</v>
      </c>
      <c r="I1146" t="s">
        <v>15</v>
      </c>
      <c r="J1146">
        <v>1</v>
      </c>
      <c r="L1146" t="s">
        <v>16</v>
      </c>
      <c r="M1146">
        <v>59.897373193039002</v>
      </c>
      <c r="N1146" t="s">
        <v>17</v>
      </c>
      <c r="O1146">
        <v>1</v>
      </c>
      <c r="P1146" t="s">
        <v>18</v>
      </c>
      <c r="Q1146" s="3" t="str">
        <f>+PROPER(IF(MID(Tabla1[[#This Row],[expName]],3,100)="Alegria","Alegría",MID(Tabla1[[#This Row],[expName]],3,100)))</f>
        <v>Tristeza</v>
      </c>
      <c r="R1146" s="3" t="str">
        <f>+IF(Tabla1[[#This Row],[correct_ans]]="None","Frecuente","Infrecuente")</f>
        <v>Frecuente</v>
      </c>
      <c r="S1146" s="3">
        <f>+Tabla1[[#This Row],[Respuesta.corr]]*100</f>
        <v>100</v>
      </c>
      <c r="T1146" s="3" t="str">
        <f>+IF(OR(Tabla1[[#This Row],[frecuente/infrecuente]]="Frecuente",Tabla1[[#This Row],[Respuesta.rt]]=""),"",Tabla1[[#This Row],[Respuesta.rt]])</f>
        <v/>
      </c>
      <c r="U1146" s="3">
        <f>1-Tabla1[[#This Row],[Respuesta.corr]]</f>
        <v>0</v>
      </c>
      <c r="V1146" s="3" t="s">
        <v>144</v>
      </c>
      <c r="W1146" s="3" t="s">
        <v>172</v>
      </c>
      <c r="X1146" s="3" t="str">
        <f>+LEFT(Tabla1[[#This Row],[participant]],LEN(Tabla1[[#This Row],[participant]])-1)</f>
        <v>LMR11M</v>
      </c>
    </row>
    <row r="1147" spans="1:24" x14ac:dyDescent="0.55000000000000004">
      <c r="A1147" t="s">
        <v>19</v>
      </c>
      <c r="B1147" t="s">
        <v>20</v>
      </c>
      <c r="C1147" t="s">
        <v>21</v>
      </c>
      <c r="D1147">
        <v>0.8</v>
      </c>
      <c r="E1147">
        <v>0</v>
      </c>
      <c r="F1147">
        <v>145</v>
      </c>
      <c r="G1147">
        <v>145</v>
      </c>
      <c r="H1147">
        <v>145</v>
      </c>
      <c r="I1147" t="s">
        <v>21</v>
      </c>
      <c r="J1147">
        <v>1</v>
      </c>
      <c r="K1147">
        <v>0.57553830556600005</v>
      </c>
      <c r="L1147" t="s">
        <v>16</v>
      </c>
      <c r="M1147">
        <v>59.897373193039002</v>
      </c>
      <c r="N1147" t="s">
        <v>17</v>
      </c>
      <c r="O1147">
        <v>1</v>
      </c>
      <c r="P1147" t="s">
        <v>18</v>
      </c>
      <c r="Q1147" s="3" t="str">
        <f>+PROPER(IF(MID(Tabla1[[#This Row],[expName]],3,100)="Alegria","Alegría",MID(Tabla1[[#This Row],[expName]],3,100)))</f>
        <v>Tristeza</v>
      </c>
      <c r="R1147" s="3" t="str">
        <f>+IF(Tabla1[[#This Row],[correct_ans]]="None","Frecuente","Infrecuente")</f>
        <v>Infrecuente</v>
      </c>
      <c r="S1147" s="3">
        <f>+Tabla1[[#This Row],[Respuesta.corr]]*100</f>
        <v>100</v>
      </c>
      <c r="T1147" s="3">
        <f>+IF(OR(Tabla1[[#This Row],[frecuente/infrecuente]]="Frecuente",Tabla1[[#This Row],[Respuesta.rt]]=""),"",Tabla1[[#This Row],[Respuesta.rt]])</f>
        <v>0.57553830556600005</v>
      </c>
      <c r="U1147" s="3">
        <f>1-Tabla1[[#This Row],[Respuesta.corr]]</f>
        <v>0</v>
      </c>
      <c r="V1147" s="3" t="s">
        <v>144</v>
      </c>
      <c r="W1147" s="3" t="s">
        <v>172</v>
      </c>
      <c r="X1147" s="3" t="str">
        <f>+LEFT(Tabla1[[#This Row],[participant]],LEN(Tabla1[[#This Row],[participant]])-1)</f>
        <v>LMR11M</v>
      </c>
    </row>
    <row r="1148" spans="1:24" x14ac:dyDescent="0.55000000000000004">
      <c r="A1148" t="s">
        <v>13</v>
      </c>
      <c r="B1148" t="s">
        <v>45</v>
      </c>
      <c r="C1148" t="s">
        <v>15</v>
      </c>
      <c r="D1148">
        <v>1.3</v>
      </c>
      <c r="E1148">
        <v>0</v>
      </c>
      <c r="F1148">
        <v>146</v>
      </c>
      <c r="G1148">
        <v>146</v>
      </c>
      <c r="H1148">
        <v>146</v>
      </c>
      <c r="I1148" t="s">
        <v>15</v>
      </c>
      <c r="J1148">
        <v>1</v>
      </c>
      <c r="L1148" t="s">
        <v>16</v>
      </c>
      <c r="M1148">
        <v>59.897373193039002</v>
      </c>
      <c r="N1148" t="s">
        <v>17</v>
      </c>
      <c r="O1148">
        <v>1</v>
      </c>
      <c r="P1148" t="s">
        <v>18</v>
      </c>
      <c r="Q1148" s="3" t="str">
        <f>+PROPER(IF(MID(Tabla1[[#This Row],[expName]],3,100)="Alegria","Alegría",MID(Tabla1[[#This Row],[expName]],3,100)))</f>
        <v>Tristeza</v>
      </c>
      <c r="R1148" s="3" t="str">
        <f>+IF(Tabla1[[#This Row],[correct_ans]]="None","Frecuente","Infrecuente")</f>
        <v>Frecuente</v>
      </c>
      <c r="S1148" s="3">
        <f>+Tabla1[[#This Row],[Respuesta.corr]]*100</f>
        <v>100</v>
      </c>
      <c r="T1148" s="3" t="str">
        <f>+IF(OR(Tabla1[[#This Row],[frecuente/infrecuente]]="Frecuente",Tabla1[[#This Row],[Respuesta.rt]]=""),"",Tabla1[[#This Row],[Respuesta.rt]])</f>
        <v/>
      </c>
      <c r="U1148" s="3">
        <f>1-Tabla1[[#This Row],[Respuesta.corr]]</f>
        <v>0</v>
      </c>
      <c r="V1148" s="3" t="s">
        <v>144</v>
      </c>
      <c r="W1148" s="3" t="s">
        <v>172</v>
      </c>
      <c r="X1148" s="3" t="str">
        <f>+LEFT(Tabla1[[#This Row],[participant]],LEN(Tabla1[[#This Row],[participant]])-1)</f>
        <v>LMR11M</v>
      </c>
    </row>
    <row r="1149" spans="1:24" x14ac:dyDescent="0.55000000000000004">
      <c r="A1149" t="s">
        <v>13</v>
      </c>
      <c r="B1149" t="s">
        <v>45</v>
      </c>
      <c r="C1149" t="s">
        <v>15</v>
      </c>
      <c r="D1149">
        <v>0.8</v>
      </c>
      <c r="E1149">
        <v>0</v>
      </c>
      <c r="F1149">
        <v>147</v>
      </c>
      <c r="G1149">
        <v>147</v>
      </c>
      <c r="H1149">
        <v>147</v>
      </c>
      <c r="I1149" t="s">
        <v>15</v>
      </c>
      <c r="J1149">
        <v>1</v>
      </c>
      <c r="L1149" t="s">
        <v>16</v>
      </c>
      <c r="M1149">
        <v>59.897373193039002</v>
      </c>
      <c r="N1149" t="s">
        <v>17</v>
      </c>
      <c r="O1149">
        <v>1</v>
      </c>
      <c r="P1149" t="s">
        <v>18</v>
      </c>
      <c r="Q1149" s="3" t="str">
        <f>+PROPER(IF(MID(Tabla1[[#This Row],[expName]],3,100)="Alegria","Alegría",MID(Tabla1[[#This Row],[expName]],3,100)))</f>
        <v>Tristeza</v>
      </c>
      <c r="R1149" s="3" t="str">
        <f>+IF(Tabla1[[#This Row],[correct_ans]]="None","Frecuente","Infrecuente")</f>
        <v>Frecuente</v>
      </c>
      <c r="S1149" s="3">
        <f>+Tabla1[[#This Row],[Respuesta.corr]]*100</f>
        <v>100</v>
      </c>
      <c r="T1149" s="3" t="str">
        <f>+IF(OR(Tabla1[[#This Row],[frecuente/infrecuente]]="Frecuente",Tabla1[[#This Row],[Respuesta.rt]]=""),"",Tabla1[[#This Row],[Respuesta.rt]])</f>
        <v/>
      </c>
      <c r="U1149" s="3">
        <f>1-Tabla1[[#This Row],[Respuesta.corr]]</f>
        <v>0</v>
      </c>
      <c r="V1149" s="3" t="s">
        <v>144</v>
      </c>
      <c r="W1149" s="3" t="s">
        <v>172</v>
      </c>
      <c r="X1149" s="3" t="str">
        <f>+LEFT(Tabla1[[#This Row],[participant]],LEN(Tabla1[[#This Row],[participant]])-1)</f>
        <v>LMR11M</v>
      </c>
    </row>
    <row r="1150" spans="1:24" x14ac:dyDescent="0.55000000000000004">
      <c r="A1150" t="s">
        <v>13</v>
      </c>
      <c r="B1150" t="s">
        <v>14</v>
      </c>
      <c r="C1150" t="s">
        <v>15</v>
      </c>
      <c r="D1150">
        <v>0.8</v>
      </c>
      <c r="E1150">
        <v>0</v>
      </c>
      <c r="F1150">
        <v>148</v>
      </c>
      <c r="G1150">
        <v>148</v>
      </c>
      <c r="H1150">
        <v>148</v>
      </c>
      <c r="I1150" t="s">
        <v>15</v>
      </c>
      <c r="J1150">
        <v>1</v>
      </c>
      <c r="L1150" t="s">
        <v>16</v>
      </c>
      <c r="M1150">
        <v>59.897373193039002</v>
      </c>
      <c r="N1150" t="s">
        <v>17</v>
      </c>
      <c r="O1150">
        <v>1</v>
      </c>
      <c r="P1150" t="s">
        <v>18</v>
      </c>
      <c r="Q1150" s="3" t="str">
        <f>+PROPER(IF(MID(Tabla1[[#This Row],[expName]],3,100)="Alegria","Alegría",MID(Tabla1[[#This Row],[expName]],3,100)))</f>
        <v>Tristeza</v>
      </c>
      <c r="R1150" s="3" t="str">
        <f>+IF(Tabla1[[#This Row],[correct_ans]]="None","Frecuente","Infrecuente")</f>
        <v>Frecuente</v>
      </c>
      <c r="S1150" s="3">
        <f>+Tabla1[[#This Row],[Respuesta.corr]]*100</f>
        <v>100</v>
      </c>
      <c r="T1150" s="3" t="str">
        <f>+IF(OR(Tabla1[[#This Row],[frecuente/infrecuente]]="Frecuente",Tabla1[[#This Row],[Respuesta.rt]]=""),"",Tabla1[[#This Row],[Respuesta.rt]])</f>
        <v/>
      </c>
      <c r="U1150" s="3">
        <f>1-Tabla1[[#This Row],[Respuesta.corr]]</f>
        <v>0</v>
      </c>
      <c r="V1150" s="3" t="s">
        <v>144</v>
      </c>
      <c r="W1150" s="3" t="s">
        <v>172</v>
      </c>
      <c r="X1150" s="3" t="str">
        <f>+LEFT(Tabla1[[#This Row],[participant]],LEN(Tabla1[[#This Row],[participant]])-1)</f>
        <v>LMR11M</v>
      </c>
    </row>
    <row r="1151" spans="1:24" x14ac:dyDescent="0.55000000000000004">
      <c r="A1151" t="s">
        <v>19</v>
      </c>
      <c r="B1151" t="s">
        <v>32</v>
      </c>
      <c r="C1151" t="s">
        <v>21</v>
      </c>
      <c r="D1151">
        <v>0.8</v>
      </c>
      <c r="E1151">
        <v>0</v>
      </c>
      <c r="F1151">
        <v>149</v>
      </c>
      <c r="G1151">
        <v>149</v>
      </c>
      <c r="H1151">
        <v>149</v>
      </c>
      <c r="I1151" t="s">
        <v>21</v>
      </c>
      <c r="J1151">
        <v>1</v>
      </c>
      <c r="K1151">
        <v>0.54108010465300005</v>
      </c>
      <c r="L1151" t="s">
        <v>16</v>
      </c>
      <c r="M1151">
        <v>59.897373193039002</v>
      </c>
      <c r="N1151" t="s">
        <v>17</v>
      </c>
      <c r="O1151">
        <v>1</v>
      </c>
      <c r="P1151" t="s">
        <v>18</v>
      </c>
      <c r="Q1151" s="3" t="str">
        <f>+PROPER(IF(MID(Tabla1[[#This Row],[expName]],3,100)="Alegria","Alegría",MID(Tabla1[[#This Row],[expName]],3,100)))</f>
        <v>Tristeza</v>
      </c>
      <c r="R1151" s="3" t="str">
        <f>+IF(Tabla1[[#This Row],[correct_ans]]="None","Frecuente","Infrecuente")</f>
        <v>Infrecuente</v>
      </c>
      <c r="S1151" s="3">
        <f>+Tabla1[[#This Row],[Respuesta.corr]]*100</f>
        <v>100</v>
      </c>
      <c r="T1151" s="3">
        <f>+IF(OR(Tabla1[[#This Row],[frecuente/infrecuente]]="Frecuente",Tabla1[[#This Row],[Respuesta.rt]]=""),"",Tabla1[[#This Row],[Respuesta.rt]])</f>
        <v>0.54108010465300005</v>
      </c>
      <c r="U1151" s="3">
        <f>1-Tabla1[[#This Row],[Respuesta.corr]]</f>
        <v>0</v>
      </c>
      <c r="V1151" s="3" t="s">
        <v>144</v>
      </c>
      <c r="W1151" s="3" t="s">
        <v>172</v>
      </c>
      <c r="X1151" s="3" t="str">
        <f>+LEFT(Tabla1[[#This Row],[participant]],LEN(Tabla1[[#This Row],[participant]])-1)</f>
        <v>LMR11M</v>
      </c>
    </row>
    <row r="1152" spans="1:24" x14ac:dyDescent="0.55000000000000004">
      <c r="A1152" t="s">
        <v>13</v>
      </c>
      <c r="B1152" t="s">
        <v>34</v>
      </c>
      <c r="C1152" t="s">
        <v>15</v>
      </c>
      <c r="D1152">
        <v>1.3</v>
      </c>
      <c r="E1152">
        <v>0</v>
      </c>
      <c r="F1152">
        <v>150</v>
      </c>
      <c r="G1152">
        <v>150</v>
      </c>
      <c r="H1152">
        <v>150</v>
      </c>
      <c r="I1152" t="s">
        <v>15</v>
      </c>
      <c r="J1152">
        <v>1</v>
      </c>
      <c r="L1152" t="s">
        <v>16</v>
      </c>
      <c r="M1152">
        <v>59.897373193039002</v>
      </c>
      <c r="N1152" t="s">
        <v>17</v>
      </c>
      <c r="O1152">
        <v>1</v>
      </c>
      <c r="P1152" t="s">
        <v>18</v>
      </c>
      <c r="Q1152" s="3" t="str">
        <f>+PROPER(IF(MID(Tabla1[[#This Row],[expName]],3,100)="Alegria","Alegría",MID(Tabla1[[#This Row],[expName]],3,100)))</f>
        <v>Tristeza</v>
      </c>
      <c r="R1152" s="3" t="str">
        <f>+IF(Tabla1[[#This Row],[correct_ans]]="None","Frecuente","Infrecuente")</f>
        <v>Frecuente</v>
      </c>
      <c r="S1152" s="3">
        <f>+Tabla1[[#This Row],[Respuesta.corr]]*100</f>
        <v>100</v>
      </c>
      <c r="T1152" s="3" t="str">
        <f>+IF(OR(Tabla1[[#This Row],[frecuente/infrecuente]]="Frecuente",Tabla1[[#This Row],[Respuesta.rt]]=""),"",Tabla1[[#This Row],[Respuesta.rt]])</f>
        <v/>
      </c>
      <c r="U1152" s="3">
        <f>1-Tabla1[[#This Row],[Respuesta.corr]]</f>
        <v>0</v>
      </c>
      <c r="V1152" s="3" t="s">
        <v>144</v>
      </c>
      <c r="W1152" s="3" t="s">
        <v>172</v>
      </c>
      <c r="X1152" s="3" t="str">
        <f>+LEFT(Tabla1[[#This Row],[participant]],LEN(Tabla1[[#This Row],[participant]])-1)</f>
        <v>LMR11M</v>
      </c>
    </row>
    <row r="1153" spans="1:24" x14ac:dyDescent="0.55000000000000004">
      <c r="A1153" t="s">
        <v>19</v>
      </c>
      <c r="B1153" t="s">
        <v>24</v>
      </c>
      <c r="C1153" t="s">
        <v>21</v>
      </c>
      <c r="D1153">
        <v>1.3</v>
      </c>
      <c r="E1153">
        <v>0</v>
      </c>
      <c r="F1153">
        <v>151</v>
      </c>
      <c r="G1153">
        <v>151</v>
      </c>
      <c r="H1153">
        <v>151</v>
      </c>
      <c r="I1153" t="s">
        <v>21</v>
      </c>
      <c r="J1153">
        <v>1</v>
      </c>
      <c r="K1153">
        <v>0.64003403577999995</v>
      </c>
      <c r="L1153" t="s">
        <v>16</v>
      </c>
      <c r="M1153">
        <v>59.897373193039002</v>
      </c>
      <c r="N1153" t="s">
        <v>17</v>
      </c>
      <c r="O1153">
        <v>1</v>
      </c>
      <c r="P1153" t="s">
        <v>18</v>
      </c>
      <c r="Q1153" s="3" t="str">
        <f>+PROPER(IF(MID(Tabla1[[#This Row],[expName]],3,100)="Alegria","Alegría",MID(Tabla1[[#This Row],[expName]],3,100)))</f>
        <v>Tristeza</v>
      </c>
      <c r="R1153" s="3" t="str">
        <f>+IF(Tabla1[[#This Row],[correct_ans]]="None","Frecuente","Infrecuente")</f>
        <v>Infrecuente</v>
      </c>
      <c r="S1153" s="3">
        <f>+Tabla1[[#This Row],[Respuesta.corr]]*100</f>
        <v>100</v>
      </c>
      <c r="T1153" s="3">
        <f>+IF(OR(Tabla1[[#This Row],[frecuente/infrecuente]]="Frecuente",Tabla1[[#This Row],[Respuesta.rt]]=""),"",Tabla1[[#This Row],[Respuesta.rt]])</f>
        <v>0.64003403577999995</v>
      </c>
      <c r="U1153" s="3">
        <f>1-Tabla1[[#This Row],[Respuesta.corr]]</f>
        <v>0</v>
      </c>
      <c r="V1153" s="3" t="s">
        <v>144</v>
      </c>
      <c r="W1153" s="3" t="s">
        <v>172</v>
      </c>
      <c r="X1153" s="3" t="str">
        <f>+LEFT(Tabla1[[#This Row],[participant]],LEN(Tabla1[[#This Row],[participant]])-1)</f>
        <v>LMR11M</v>
      </c>
    </row>
    <row r="1154" spans="1:24" x14ac:dyDescent="0.55000000000000004">
      <c r="A1154" t="s">
        <v>13</v>
      </c>
      <c r="B1154" t="s">
        <v>42</v>
      </c>
      <c r="C1154" t="s">
        <v>15</v>
      </c>
      <c r="D1154">
        <v>1.3</v>
      </c>
      <c r="E1154">
        <v>0</v>
      </c>
      <c r="F1154">
        <v>152</v>
      </c>
      <c r="G1154">
        <v>152</v>
      </c>
      <c r="H1154">
        <v>152</v>
      </c>
      <c r="I1154" t="s">
        <v>15</v>
      </c>
      <c r="J1154">
        <v>1</v>
      </c>
      <c r="L1154" t="s">
        <v>16</v>
      </c>
      <c r="M1154">
        <v>59.897373193039002</v>
      </c>
      <c r="N1154" t="s">
        <v>17</v>
      </c>
      <c r="O1154">
        <v>1</v>
      </c>
      <c r="P1154" t="s">
        <v>18</v>
      </c>
      <c r="Q1154" s="3" t="str">
        <f>+PROPER(IF(MID(Tabla1[[#This Row],[expName]],3,100)="Alegria","Alegría",MID(Tabla1[[#This Row],[expName]],3,100)))</f>
        <v>Tristeza</v>
      </c>
      <c r="R1154" s="3" t="str">
        <f>+IF(Tabla1[[#This Row],[correct_ans]]="None","Frecuente","Infrecuente")</f>
        <v>Frecuente</v>
      </c>
      <c r="S1154" s="3">
        <f>+Tabla1[[#This Row],[Respuesta.corr]]*100</f>
        <v>100</v>
      </c>
      <c r="T1154" s="3" t="str">
        <f>+IF(OR(Tabla1[[#This Row],[frecuente/infrecuente]]="Frecuente",Tabla1[[#This Row],[Respuesta.rt]]=""),"",Tabla1[[#This Row],[Respuesta.rt]])</f>
        <v/>
      </c>
      <c r="U1154" s="3">
        <f>1-Tabla1[[#This Row],[Respuesta.corr]]</f>
        <v>0</v>
      </c>
      <c r="V1154" s="3" t="s">
        <v>144</v>
      </c>
      <c r="W1154" s="3" t="s">
        <v>172</v>
      </c>
      <c r="X1154" s="3" t="str">
        <f>+LEFT(Tabla1[[#This Row],[participant]],LEN(Tabla1[[#This Row],[participant]])-1)</f>
        <v>LMR11M</v>
      </c>
    </row>
    <row r="1155" spans="1:24" x14ac:dyDescent="0.55000000000000004">
      <c r="A1155" t="s">
        <v>19</v>
      </c>
      <c r="B1155" t="s">
        <v>39</v>
      </c>
      <c r="C1155" t="s">
        <v>21</v>
      </c>
      <c r="D1155">
        <v>0.8</v>
      </c>
      <c r="E1155">
        <v>0</v>
      </c>
      <c r="F1155">
        <v>153</v>
      </c>
      <c r="G1155">
        <v>153</v>
      </c>
      <c r="H1155">
        <v>153</v>
      </c>
      <c r="I1155" t="s">
        <v>21</v>
      </c>
      <c r="J1155">
        <v>1</v>
      </c>
      <c r="K1155">
        <v>0.59506514994399995</v>
      </c>
      <c r="L1155" t="s">
        <v>16</v>
      </c>
      <c r="M1155">
        <v>59.897373193039002</v>
      </c>
      <c r="N1155" t="s">
        <v>17</v>
      </c>
      <c r="O1155">
        <v>1</v>
      </c>
      <c r="P1155" t="s">
        <v>18</v>
      </c>
      <c r="Q1155" s="3" t="str">
        <f>+PROPER(IF(MID(Tabla1[[#This Row],[expName]],3,100)="Alegria","Alegría",MID(Tabla1[[#This Row],[expName]],3,100)))</f>
        <v>Tristeza</v>
      </c>
      <c r="R1155" s="3" t="str">
        <f>+IF(Tabla1[[#This Row],[correct_ans]]="None","Frecuente","Infrecuente")</f>
        <v>Infrecuente</v>
      </c>
      <c r="S1155" s="3">
        <f>+Tabla1[[#This Row],[Respuesta.corr]]*100</f>
        <v>100</v>
      </c>
      <c r="T1155" s="3">
        <f>+IF(OR(Tabla1[[#This Row],[frecuente/infrecuente]]="Frecuente",Tabla1[[#This Row],[Respuesta.rt]]=""),"",Tabla1[[#This Row],[Respuesta.rt]])</f>
        <v>0.59506514994399995</v>
      </c>
      <c r="U1155" s="3">
        <f>1-Tabla1[[#This Row],[Respuesta.corr]]</f>
        <v>0</v>
      </c>
      <c r="V1155" s="3" t="s">
        <v>144</v>
      </c>
      <c r="W1155" s="3" t="s">
        <v>172</v>
      </c>
      <c r="X1155" s="3" t="str">
        <f>+LEFT(Tabla1[[#This Row],[participant]],LEN(Tabla1[[#This Row],[participant]])-1)</f>
        <v>LMR11M</v>
      </c>
    </row>
    <row r="1156" spans="1:24" x14ac:dyDescent="0.55000000000000004">
      <c r="A1156" t="s">
        <v>13</v>
      </c>
      <c r="B1156" t="s">
        <v>28</v>
      </c>
      <c r="C1156" t="s">
        <v>15</v>
      </c>
      <c r="D1156">
        <v>0.8</v>
      </c>
      <c r="E1156">
        <v>0</v>
      </c>
      <c r="F1156">
        <v>154</v>
      </c>
      <c r="G1156">
        <v>154</v>
      </c>
      <c r="H1156">
        <v>154</v>
      </c>
      <c r="I1156" t="s">
        <v>15</v>
      </c>
      <c r="J1156">
        <v>1</v>
      </c>
      <c r="L1156" t="s">
        <v>16</v>
      </c>
      <c r="M1156">
        <v>59.897373193039002</v>
      </c>
      <c r="N1156" t="s">
        <v>17</v>
      </c>
      <c r="O1156">
        <v>1</v>
      </c>
      <c r="P1156" t="s">
        <v>18</v>
      </c>
      <c r="Q1156" s="3" t="str">
        <f>+PROPER(IF(MID(Tabla1[[#This Row],[expName]],3,100)="Alegria","Alegría",MID(Tabla1[[#This Row],[expName]],3,100)))</f>
        <v>Tristeza</v>
      </c>
      <c r="R1156" s="3" t="str">
        <f>+IF(Tabla1[[#This Row],[correct_ans]]="None","Frecuente","Infrecuente")</f>
        <v>Frecuente</v>
      </c>
      <c r="S1156" s="3">
        <f>+Tabla1[[#This Row],[Respuesta.corr]]*100</f>
        <v>100</v>
      </c>
      <c r="T1156" s="3" t="str">
        <f>+IF(OR(Tabla1[[#This Row],[frecuente/infrecuente]]="Frecuente",Tabla1[[#This Row],[Respuesta.rt]]=""),"",Tabla1[[#This Row],[Respuesta.rt]])</f>
        <v/>
      </c>
      <c r="U1156" s="3">
        <f>1-Tabla1[[#This Row],[Respuesta.corr]]</f>
        <v>0</v>
      </c>
      <c r="V1156" s="3" t="s">
        <v>144</v>
      </c>
      <c r="W1156" s="3" t="s">
        <v>172</v>
      </c>
      <c r="X1156" s="3" t="str">
        <f>+LEFT(Tabla1[[#This Row],[participant]],LEN(Tabla1[[#This Row],[participant]])-1)</f>
        <v>LMR11M</v>
      </c>
    </row>
    <row r="1157" spans="1:24" x14ac:dyDescent="0.55000000000000004">
      <c r="A1157" t="s">
        <v>13</v>
      </c>
      <c r="B1157" t="s">
        <v>14</v>
      </c>
      <c r="C1157" t="s">
        <v>15</v>
      </c>
      <c r="D1157">
        <v>1.3</v>
      </c>
      <c r="E1157">
        <v>0</v>
      </c>
      <c r="F1157">
        <v>155</v>
      </c>
      <c r="G1157">
        <v>155</v>
      </c>
      <c r="H1157">
        <v>155</v>
      </c>
      <c r="I1157" t="s">
        <v>15</v>
      </c>
      <c r="J1157">
        <v>1</v>
      </c>
      <c r="L1157" t="s">
        <v>16</v>
      </c>
      <c r="M1157">
        <v>59.897373193039002</v>
      </c>
      <c r="N1157" t="s">
        <v>17</v>
      </c>
      <c r="O1157">
        <v>1</v>
      </c>
      <c r="P1157" t="s">
        <v>18</v>
      </c>
      <c r="Q1157" s="3" t="str">
        <f>+PROPER(IF(MID(Tabla1[[#This Row],[expName]],3,100)="Alegria","Alegría",MID(Tabla1[[#This Row],[expName]],3,100)))</f>
        <v>Tristeza</v>
      </c>
      <c r="R1157" s="3" t="str">
        <f>+IF(Tabla1[[#This Row],[correct_ans]]="None","Frecuente","Infrecuente")</f>
        <v>Frecuente</v>
      </c>
      <c r="S1157" s="3">
        <f>+Tabla1[[#This Row],[Respuesta.corr]]*100</f>
        <v>100</v>
      </c>
      <c r="T1157" s="3" t="str">
        <f>+IF(OR(Tabla1[[#This Row],[frecuente/infrecuente]]="Frecuente",Tabla1[[#This Row],[Respuesta.rt]]=""),"",Tabla1[[#This Row],[Respuesta.rt]])</f>
        <v/>
      </c>
      <c r="U1157" s="3">
        <f>1-Tabla1[[#This Row],[Respuesta.corr]]</f>
        <v>0</v>
      </c>
      <c r="V1157" s="3" t="s">
        <v>144</v>
      </c>
      <c r="W1157" s="3" t="s">
        <v>172</v>
      </c>
      <c r="X1157" s="3" t="str">
        <f>+LEFT(Tabla1[[#This Row],[participant]],LEN(Tabla1[[#This Row],[participant]])-1)</f>
        <v>LMR11M</v>
      </c>
    </row>
    <row r="1158" spans="1:24" x14ac:dyDescent="0.55000000000000004">
      <c r="A1158" t="s">
        <v>13</v>
      </c>
      <c r="B1158" t="s">
        <v>35</v>
      </c>
      <c r="C1158" t="s">
        <v>15</v>
      </c>
      <c r="D1158">
        <v>0.8</v>
      </c>
      <c r="E1158">
        <v>0</v>
      </c>
      <c r="F1158">
        <v>156</v>
      </c>
      <c r="G1158">
        <v>156</v>
      </c>
      <c r="H1158">
        <v>156</v>
      </c>
      <c r="I1158" t="s">
        <v>15</v>
      </c>
      <c r="J1158">
        <v>1</v>
      </c>
      <c r="L1158" t="s">
        <v>16</v>
      </c>
      <c r="M1158">
        <v>59.897373193039002</v>
      </c>
      <c r="N1158" t="s">
        <v>17</v>
      </c>
      <c r="O1158">
        <v>1</v>
      </c>
      <c r="P1158" t="s">
        <v>18</v>
      </c>
      <c r="Q1158" s="3" t="str">
        <f>+PROPER(IF(MID(Tabla1[[#This Row],[expName]],3,100)="Alegria","Alegría",MID(Tabla1[[#This Row],[expName]],3,100)))</f>
        <v>Tristeza</v>
      </c>
      <c r="R1158" s="3" t="str">
        <f>+IF(Tabla1[[#This Row],[correct_ans]]="None","Frecuente","Infrecuente")</f>
        <v>Frecuente</v>
      </c>
      <c r="S1158" s="3">
        <f>+Tabla1[[#This Row],[Respuesta.corr]]*100</f>
        <v>100</v>
      </c>
      <c r="T1158" s="3" t="str">
        <f>+IF(OR(Tabla1[[#This Row],[frecuente/infrecuente]]="Frecuente",Tabla1[[#This Row],[Respuesta.rt]]=""),"",Tabla1[[#This Row],[Respuesta.rt]])</f>
        <v/>
      </c>
      <c r="U1158" s="3">
        <f>1-Tabla1[[#This Row],[Respuesta.corr]]</f>
        <v>0</v>
      </c>
      <c r="V1158" s="3" t="s">
        <v>144</v>
      </c>
      <c r="W1158" s="3" t="s">
        <v>172</v>
      </c>
      <c r="X1158" s="3" t="str">
        <f>+LEFT(Tabla1[[#This Row],[participant]],LEN(Tabla1[[#This Row],[participant]])-1)</f>
        <v>LMR11M</v>
      </c>
    </row>
    <row r="1159" spans="1:24" x14ac:dyDescent="0.55000000000000004">
      <c r="A1159" t="s">
        <v>19</v>
      </c>
      <c r="B1159" t="s">
        <v>50</v>
      </c>
      <c r="C1159" t="s">
        <v>21</v>
      </c>
      <c r="D1159">
        <v>1.3</v>
      </c>
      <c r="E1159">
        <v>0</v>
      </c>
      <c r="F1159">
        <v>157</v>
      </c>
      <c r="G1159">
        <v>157</v>
      </c>
      <c r="H1159">
        <v>157</v>
      </c>
      <c r="I1159" t="s">
        <v>21</v>
      </c>
      <c r="J1159">
        <v>1</v>
      </c>
      <c r="K1159">
        <v>0.47626454522799999</v>
      </c>
      <c r="L1159" t="s">
        <v>16</v>
      </c>
      <c r="M1159">
        <v>59.897373193039002</v>
      </c>
      <c r="N1159" t="s">
        <v>17</v>
      </c>
      <c r="O1159">
        <v>1</v>
      </c>
      <c r="P1159" t="s">
        <v>18</v>
      </c>
      <c r="Q1159" s="3" t="str">
        <f>+PROPER(IF(MID(Tabla1[[#This Row],[expName]],3,100)="Alegria","Alegría",MID(Tabla1[[#This Row],[expName]],3,100)))</f>
        <v>Tristeza</v>
      </c>
      <c r="R1159" s="3" t="str">
        <f>+IF(Tabla1[[#This Row],[correct_ans]]="None","Frecuente","Infrecuente")</f>
        <v>Infrecuente</v>
      </c>
      <c r="S1159" s="3">
        <f>+Tabla1[[#This Row],[Respuesta.corr]]*100</f>
        <v>100</v>
      </c>
      <c r="T1159" s="3">
        <f>+IF(OR(Tabla1[[#This Row],[frecuente/infrecuente]]="Frecuente",Tabla1[[#This Row],[Respuesta.rt]]=""),"",Tabla1[[#This Row],[Respuesta.rt]])</f>
        <v>0.47626454522799999</v>
      </c>
      <c r="U1159" s="3">
        <f>1-Tabla1[[#This Row],[Respuesta.corr]]</f>
        <v>0</v>
      </c>
      <c r="V1159" s="3" t="s">
        <v>144</v>
      </c>
      <c r="W1159" s="3" t="s">
        <v>172</v>
      </c>
      <c r="X1159" s="3" t="str">
        <f>+LEFT(Tabla1[[#This Row],[participant]],LEN(Tabla1[[#This Row],[participant]])-1)</f>
        <v>LMR11M</v>
      </c>
    </row>
    <row r="1160" spans="1:24" x14ac:dyDescent="0.55000000000000004">
      <c r="A1160" t="s">
        <v>13</v>
      </c>
      <c r="B1160" t="s">
        <v>29</v>
      </c>
      <c r="C1160" t="s">
        <v>15</v>
      </c>
      <c r="D1160">
        <v>1.3</v>
      </c>
      <c r="E1160">
        <v>0</v>
      </c>
      <c r="F1160">
        <v>158</v>
      </c>
      <c r="G1160">
        <v>158</v>
      </c>
      <c r="H1160">
        <v>158</v>
      </c>
      <c r="I1160" t="s">
        <v>15</v>
      </c>
      <c r="J1160">
        <v>1</v>
      </c>
      <c r="L1160" t="s">
        <v>16</v>
      </c>
      <c r="M1160">
        <v>59.897373193039002</v>
      </c>
      <c r="N1160" t="s">
        <v>17</v>
      </c>
      <c r="O1160">
        <v>1</v>
      </c>
      <c r="P1160" t="s">
        <v>18</v>
      </c>
      <c r="Q1160" s="3" t="str">
        <f>+PROPER(IF(MID(Tabla1[[#This Row],[expName]],3,100)="Alegria","Alegría",MID(Tabla1[[#This Row],[expName]],3,100)))</f>
        <v>Tristeza</v>
      </c>
      <c r="R1160" s="3" t="str">
        <f>+IF(Tabla1[[#This Row],[correct_ans]]="None","Frecuente","Infrecuente")</f>
        <v>Frecuente</v>
      </c>
      <c r="S1160" s="3">
        <f>+Tabla1[[#This Row],[Respuesta.corr]]*100</f>
        <v>100</v>
      </c>
      <c r="T1160" s="3" t="str">
        <f>+IF(OR(Tabla1[[#This Row],[frecuente/infrecuente]]="Frecuente",Tabla1[[#This Row],[Respuesta.rt]]=""),"",Tabla1[[#This Row],[Respuesta.rt]])</f>
        <v/>
      </c>
      <c r="U1160" s="3">
        <f>1-Tabla1[[#This Row],[Respuesta.corr]]</f>
        <v>0</v>
      </c>
      <c r="V1160" s="3" t="s">
        <v>144</v>
      </c>
      <c r="W1160" s="3" t="s">
        <v>172</v>
      </c>
      <c r="X1160" s="3" t="str">
        <f>+LEFT(Tabla1[[#This Row],[participant]],LEN(Tabla1[[#This Row],[participant]])-1)</f>
        <v>LMR11M</v>
      </c>
    </row>
    <row r="1161" spans="1:24" x14ac:dyDescent="0.55000000000000004">
      <c r="A1161" t="s">
        <v>13</v>
      </c>
      <c r="B1161" t="s">
        <v>45</v>
      </c>
      <c r="C1161" t="s">
        <v>15</v>
      </c>
      <c r="D1161">
        <v>0.8</v>
      </c>
      <c r="E1161">
        <v>0</v>
      </c>
      <c r="F1161">
        <v>159</v>
      </c>
      <c r="G1161">
        <v>159</v>
      </c>
      <c r="H1161">
        <v>159</v>
      </c>
      <c r="I1161" t="s">
        <v>15</v>
      </c>
      <c r="J1161">
        <v>1</v>
      </c>
      <c r="L1161" t="s">
        <v>16</v>
      </c>
      <c r="M1161">
        <v>59.897373193039002</v>
      </c>
      <c r="N1161" t="s">
        <v>17</v>
      </c>
      <c r="O1161">
        <v>1</v>
      </c>
      <c r="P1161" t="s">
        <v>18</v>
      </c>
      <c r="Q1161" s="3" t="str">
        <f>+PROPER(IF(MID(Tabla1[[#This Row],[expName]],3,100)="Alegria","Alegría",MID(Tabla1[[#This Row],[expName]],3,100)))</f>
        <v>Tristeza</v>
      </c>
      <c r="R1161" s="3" t="str">
        <f>+IF(Tabla1[[#This Row],[correct_ans]]="None","Frecuente","Infrecuente")</f>
        <v>Frecuente</v>
      </c>
      <c r="S1161" s="3">
        <f>+Tabla1[[#This Row],[Respuesta.corr]]*100</f>
        <v>100</v>
      </c>
      <c r="T1161" s="3" t="str">
        <f>+IF(OR(Tabla1[[#This Row],[frecuente/infrecuente]]="Frecuente",Tabla1[[#This Row],[Respuesta.rt]]=""),"",Tabla1[[#This Row],[Respuesta.rt]])</f>
        <v/>
      </c>
      <c r="U1161" s="3">
        <f>1-Tabla1[[#This Row],[Respuesta.corr]]</f>
        <v>0</v>
      </c>
      <c r="V1161" s="3" t="s">
        <v>144</v>
      </c>
      <c r="W1161" s="3" t="s">
        <v>172</v>
      </c>
      <c r="X1161" s="3" t="str">
        <f>+LEFT(Tabla1[[#This Row],[participant]],LEN(Tabla1[[#This Row],[participant]])-1)</f>
        <v>LMR11M</v>
      </c>
    </row>
    <row r="1162" spans="1:24" x14ac:dyDescent="0.55000000000000004">
      <c r="A1162" t="s">
        <v>19</v>
      </c>
      <c r="B1162" t="s">
        <v>27</v>
      </c>
      <c r="C1162" t="s">
        <v>21</v>
      </c>
      <c r="D1162">
        <v>0.8</v>
      </c>
      <c r="E1162">
        <v>0</v>
      </c>
      <c r="F1162">
        <v>160</v>
      </c>
      <c r="G1162">
        <v>160</v>
      </c>
      <c r="H1162">
        <v>160</v>
      </c>
      <c r="I1162" t="s">
        <v>15</v>
      </c>
      <c r="J1162">
        <v>0</v>
      </c>
      <c r="L1162" t="s">
        <v>16</v>
      </c>
      <c r="M1162">
        <v>59.897373193039002</v>
      </c>
      <c r="N1162" t="s">
        <v>17</v>
      </c>
      <c r="O1162">
        <v>1</v>
      </c>
      <c r="P1162" t="s">
        <v>18</v>
      </c>
      <c r="Q1162" s="3" t="str">
        <f>+PROPER(IF(MID(Tabla1[[#This Row],[expName]],3,100)="Alegria","Alegría",MID(Tabla1[[#This Row],[expName]],3,100)))</f>
        <v>Tristeza</v>
      </c>
      <c r="R1162" s="3" t="str">
        <f>+IF(Tabla1[[#This Row],[correct_ans]]="None","Frecuente","Infrecuente")</f>
        <v>Infrecuente</v>
      </c>
      <c r="S1162" s="3">
        <f>+Tabla1[[#This Row],[Respuesta.corr]]*100</f>
        <v>0</v>
      </c>
      <c r="T1162" s="3" t="str">
        <f>+IF(OR(Tabla1[[#This Row],[frecuente/infrecuente]]="Frecuente",Tabla1[[#This Row],[Respuesta.rt]]=""),"",Tabla1[[#This Row],[Respuesta.rt]])</f>
        <v/>
      </c>
      <c r="U1162" s="3">
        <f>1-Tabla1[[#This Row],[Respuesta.corr]]</f>
        <v>1</v>
      </c>
      <c r="V1162" s="3" t="s">
        <v>144</v>
      </c>
      <c r="W1162" s="3" t="s">
        <v>172</v>
      </c>
      <c r="X1162" s="3" t="str">
        <f>+LEFT(Tabla1[[#This Row],[participant]],LEN(Tabla1[[#This Row],[participant]])-1)</f>
        <v>LMR11M</v>
      </c>
    </row>
    <row r="1163" spans="1:24" x14ac:dyDescent="0.55000000000000004">
      <c r="A1163" t="s">
        <v>13</v>
      </c>
      <c r="B1163" t="s">
        <v>29</v>
      </c>
      <c r="C1163" t="s">
        <v>15</v>
      </c>
      <c r="D1163">
        <v>1.3</v>
      </c>
      <c r="E1163">
        <v>0</v>
      </c>
      <c r="F1163">
        <v>161</v>
      </c>
      <c r="G1163">
        <v>161</v>
      </c>
      <c r="H1163">
        <v>161</v>
      </c>
      <c r="I1163" t="s">
        <v>15</v>
      </c>
      <c r="J1163">
        <v>1</v>
      </c>
      <c r="L1163" t="s">
        <v>16</v>
      </c>
      <c r="M1163">
        <v>59.897373193039002</v>
      </c>
      <c r="N1163" t="s">
        <v>17</v>
      </c>
      <c r="O1163">
        <v>1</v>
      </c>
      <c r="P1163" t="s">
        <v>18</v>
      </c>
      <c r="Q1163" s="3" t="str">
        <f>+PROPER(IF(MID(Tabla1[[#This Row],[expName]],3,100)="Alegria","Alegría",MID(Tabla1[[#This Row],[expName]],3,100)))</f>
        <v>Tristeza</v>
      </c>
      <c r="R1163" s="3" t="str">
        <f>+IF(Tabla1[[#This Row],[correct_ans]]="None","Frecuente","Infrecuente")</f>
        <v>Frecuente</v>
      </c>
      <c r="S1163" s="3">
        <f>+Tabla1[[#This Row],[Respuesta.corr]]*100</f>
        <v>100</v>
      </c>
      <c r="T1163" s="3" t="str">
        <f>+IF(OR(Tabla1[[#This Row],[frecuente/infrecuente]]="Frecuente",Tabla1[[#This Row],[Respuesta.rt]]=""),"",Tabla1[[#This Row],[Respuesta.rt]])</f>
        <v/>
      </c>
      <c r="U1163" s="3">
        <f>1-Tabla1[[#This Row],[Respuesta.corr]]</f>
        <v>0</v>
      </c>
      <c r="V1163" s="3" t="s">
        <v>144</v>
      </c>
      <c r="W1163" s="3" t="s">
        <v>172</v>
      </c>
      <c r="X1163" s="3" t="str">
        <f>+LEFT(Tabla1[[#This Row],[participant]],LEN(Tabla1[[#This Row],[participant]])-1)</f>
        <v>LMR11M</v>
      </c>
    </row>
    <row r="1164" spans="1:24" x14ac:dyDescent="0.55000000000000004">
      <c r="A1164" t="s">
        <v>19</v>
      </c>
      <c r="B1164" t="s">
        <v>46</v>
      </c>
      <c r="C1164" t="s">
        <v>21</v>
      </c>
      <c r="D1164">
        <v>1.3</v>
      </c>
      <c r="E1164">
        <v>0</v>
      </c>
      <c r="F1164">
        <v>162</v>
      </c>
      <c r="G1164">
        <v>162</v>
      </c>
      <c r="H1164">
        <v>162</v>
      </c>
      <c r="I1164" t="s">
        <v>21</v>
      </c>
      <c r="J1164">
        <v>1</v>
      </c>
      <c r="K1164">
        <v>0.45854543615100002</v>
      </c>
      <c r="L1164" t="s">
        <v>16</v>
      </c>
      <c r="M1164">
        <v>59.897373193039002</v>
      </c>
      <c r="N1164" t="s">
        <v>17</v>
      </c>
      <c r="O1164">
        <v>1</v>
      </c>
      <c r="P1164" t="s">
        <v>18</v>
      </c>
      <c r="Q1164" s="3" t="str">
        <f>+PROPER(IF(MID(Tabla1[[#This Row],[expName]],3,100)="Alegria","Alegría",MID(Tabla1[[#This Row],[expName]],3,100)))</f>
        <v>Tristeza</v>
      </c>
      <c r="R1164" s="3" t="str">
        <f>+IF(Tabla1[[#This Row],[correct_ans]]="None","Frecuente","Infrecuente")</f>
        <v>Infrecuente</v>
      </c>
      <c r="S1164" s="3">
        <f>+Tabla1[[#This Row],[Respuesta.corr]]*100</f>
        <v>100</v>
      </c>
      <c r="T1164" s="3">
        <f>+IF(OR(Tabla1[[#This Row],[frecuente/infrecuente]]="Frecuente",Tabla1[[#This Row],[Respuesta.rt]]=""),"",Tabla1[[#This Row],[Respuesta.rt]])</f>
        <v>0.45854543615100002</v>
      </c>
      <c r="U1164" s="3">
        <f>1-Tabla1[[#This Row],[Respuesta.corr]]</f>
        <v>0</v>
      </c>
      <c r="V1164" s="3" t="s">
        <v>144</v>
      </c>
      <c r="W1164" s="3" t="s">
        <v>172</v>
      </c>
      <c r="X1164" s="3" t="str">
        <f>+LEFT(Tabla1[[#This Row],[participant]],LEN(Tabla1[[#This Row],[participant]])-1)</f>
        <v>LMR11M</v>
      </c>
    </row>
    <row r="1165" spans="1:24" x14ac:dyDescent="0.55000000000000004">
      <c r="A1165" t="s">
        <v>13</v>
      </c>
      <c r="B1165" t="s">
        <v>28</v>
      </c>
      <c r="C1165" t="s">
        <v>15</v>
      </c>
      <c r="D1165">
        <v>1.3</v>
      </c>
      <c r="E1165">
        <v>0</v>
      </c>
      <c r="F1165">
        <v>163</v>
      </c>
      <c r="G1165">
        <v>163</v>
      </c>
      <c r="H1165">
        <v>163</v>
      </c>
      <c r="I1165" t="s">
        <v>15</v>
      </c>
      <c r="J1165">
        <v>1</v>
      </c>
      <c r="L1165" t="s">
        <v>16</v>
      </c>
      <c r="M1165">
        <v>59.897373193039002</v>
      </c>
      <c r="N1165" t="s">
        <v>17</v>
      </c>
      <c r="O1165">
        <v>1</v>
      </c>
      <c r="P1165" t="s">
        <v>18</v>
      </c>
      <c r="Q1165" s="3" t="str">
        <f>+PROPER(IF(MID(Tabla1[[#This Row],[expName]],3,100)="Alegria","Alegría",MID(Tabla1[[#This Row],[expName]],3,100)))</f>
        <v>Tristeza</v>
      </c>
      <c r="R1165" s="3" t="str">
        <f>+IF(Tabla1[[#This Row],[correct_ans]]="None","Frecuente","Infrecuente")</f>
        <v>Frecuente</v>
      </c>
      <c r="S1165" s="3">
        <f>+Tabla1[[#This Row],[Respuesta.corr]]*100</f>
        <v>100</v>
      </c>
      <c r="T1165" s="3" t="str">
        <f>+IF(OR(Tabla1[[#This Row],[frecuente/infrecuente]]="Frecuente",Tabla1[[#This Row],[Respuesta.rt]]=""),"",Tabla1[[#This Row],[Respuesta.rt]])</f>
        <v/>
      </c>
      <c r="U1165" s="3">
        <f>1-Tabla1[[#This Row],[Respuesta.corr]]</f>
        <v>0</v>
      </c>
      <c r="V1165" s="3" t="s">
        <v>144</v>
      </c>
      <c r="W1165" s="3" t="s">
        <v>172</v>
      </c>
      <c r="X1165" s="3" t="str">
        <f>+LEFT(Tabla1[[#This Row],[participant]],LEN(Tabla1[[#This Row],[participant]])-1)</f>
        <v>LMR11M</v>
      </c>
    </row>
    <row r="1166" spans="1:24" x14ac:dyDescent="0.55000000000000004">
      <c r="A1166" t="s">
        <v>13</v>
      </c>
      <c r="B1166" t="s">
        <v>48</v>
      </c>
      <c r="C1166" t="s">
        <v>15</v>
      </c>
      <c r="D1166">
        <v>0.8</v>
      </c>
      <c r="E1166">
        <v>0</v>
      </c>
      <c r="F1166">
        <v>164</v>
      </c>
      <c r="G1166">
        <v>164</v>
      </c>
      <c r="H1166">
        <v>164</v>
      </c>
      <c r="I1166" t="s">
        <v>15</v>
      </c>
      <c r="J1166">
        <v>1</v>
      </c>
      <c r="L1166" t="s">
        <v>16</v>
      </c>
      <c r="M1166">
        <v>59.897373193039002</v>
      </c>
      <c r="N1166" t="s">
        <v>17</v>
      </c>
      <c r="O1166">
        <v>1</v>
      </c>
      <c r="P1166" t="s">
        <v>18</v>
      </c>
      <c r="Q1166" s="3" t="str">
        <f>+PROPER(IF(MID(Tabla1[[#This Row],[expName]],3,100)="Alegria","Alegría",MID(Tabla1[[#This Row],[expName]],3,100)))</f>
        <v>Tristeza</v>
      </c>
      <c r="R1166" s="3" t="str">
        <f>+IF(Tabla1[[#This Row],[correct_ans]]="None","Frecuente","Infrecuente")</f>
        <v>Frecuente</v>
      </c>
      <c r="S1166" s="3">
        <f>+Tabla1[[#This Row],[Respuesta.corr]]*100</f>
        <v>100</v>
      </c>
      <c r="T1166" s="3" t="str">
        <f>+IF(OR(Tabla1[[#This Row],[frecuente/infrecuente]]="Frecuente",Tabla1[[#This Row],[Respuesta.rt]]=""),"",Tabla1[[#This Row],[Respuesta.rt]])</f>
        <v/>
      </c>
      <c r="U1166" s="3">
        <f>1-Tabla1[[#This Row],[Respuesta.corr]]</f>
        <v>0</v>
      </c>
      <c r="V1166" s="3" t="s">
        <v>144</v>
      </c>
      <c r="W1166" s="3" t="s">
        <v>172</v>
      </c>
      <c r="X1166" s="3" t="str">
        <f>+LEFT(Tabla1[[#This Row],[participant]],LEN(Tabla1[[#This Row],[participant]])-1)</f>
        <v>LMR11M</v>
      </c>
    </row>
    <row r="1167" spans="1:24" x14ac:dyDescent="0.55000000000000004">
      <c r="A1167" t="s">
        <v>19</v>
      </c>
      <c r="B1167" t="s">
        <v>51</v>
      </c>
      <c r="C1167" t="s">
        <v>21</v>
      </c>
      <c r="D1167">
        <v>0.8</v>
      </c>
      <c r="E1167">
        <v>0</v>
      </c>
      <c r="F1167">
        <v>165</v>
      </c>
      <c r="G1167">
        <v>165</v>
      </c>
      <c r="H1167">
        <v>165</v>
      </c>
      <c r="I1167" t="s">
        <v>21</v>
      </c>
      <c r="J1167">
        <v>1</v>
      </c>
      <c r="K1167">
        <v>0.50440627010500005</v>
      </c>
      <c r="L1167" t="s">
        <v>16</v>
      </c>
      <c r="M1167">
        <v>59.897373193039002</v>
      </c>
      <c r="N1167" t="s">
        <v>17</v>
      </c>
      <c r="O1167">
        <v>1</v>
      </c>
      <c r="P1167" t="s">
        <v>18</v>
      </c>
      <c r="Q1167" s="3" t="str">
        <f>+PROPER(IF(MID(Tabla1[[#This Row],[expName]],3,100)="Alegria","Alegría",MID(Tabla1[[#This Row],[expName]],3,100)))</f>
        <v>Tristeza</v>
      </c>
      <c r="R1167" s="3" t="str">
        <f>+IF(Tabla1[[#This Row],[correct_ans]]="None","Frecuente","Infrecuente")</f>
        <v>Infrecuente</v>
      </c>
      <c r="S1167" s="3">
        <f>+Tabla1[[#This Row],[Respuesta.corr]]*100</f>
        <v>100</v>
      </c>
      <c r="T1167" s="3">
        <f>+IF(OR(Tabla1[[#This Row],[frecuente/infrecuente]]="Frecuente",Tabla1[[#This Row],[Respuesta.rt]]=""),"",Tabla1[[#This Row],[Respuesta.rt]])</f>
        <v>0.50440627010500005</v>
      </c>
      <c r="U1167" s="3">
        <f>1-Tabla1[[#This Row],[Respuesta.corr]]</f>
        <v>0</v>
      </c>
      <c r="V1167" s="3" t="s">
        <v>144</v>
      </c>
      <c r="W1167" s="3" t="s">
        <v>172</v>
      </c>
      <c r="X1167" s="3" t="str">
        <f>+LEFT(Tabla1[[#This Row],[participant]],LEN(Tabla1[[#This Row],[participant]])-1)</f>
        <v>LMR11M</v>
      </c>
    </row>
    <row r="1168" spans="1:24" x14ac:dyDescent="0.55000000000000004">
      <c r="A1168" t="s">
        <v>13</v>
      </c>
      <c r="B1168" t="s">
        <v>29</v>
      </c>
      <c r="C1168" t="s">
        <v>15</v>
      </c>
      <c r="D1168">
        <v>0.8</v>
      </c>
      <c r="E1168">
        <v>0</v>
      </c>
      <c r="F1168">
        <v>166</v>
      </c>
      <c r="G1168">
        <v>166</v>
      </c>
      <c r="H1168">
        <v>166</v>
      </c>
      <c r="I1168" t="s">
        <v>15</v>
      </c>
      <c r="J1168">
        <v>1</v>
      </c>
      <c r="L1168" t="s">
        <v>16</v>
      </c>
      <c r="M1168">
        <v>59.897373193039002</v>
      </c>
      <c r="N1168" t="s">
        <v>17</v>
      </c>
      <c r="O1168">
        <v>1</v>
      </c>
      <c r="P1168" t="s">
        <v>18</v>
      </c>
      <c r="Q1168" s="3" t="str">
        <f>+PROPER(IF(MID(Tabla1[[#This Row],[expName]],3,100)="Alegria","Alegría",MID(Tabla1[[#This Row],[expName]],3,100)))</f>
        <v>Tristeza</v>
      </c>
      <c r="R1168" s="3" t="str">
        <f>+IF(Tabla1[[#This Row],[correct_ans]]="None","Frecuente","Infrecuente")</f>
        <v>Frecuente</v>
      </c>
      <c r="S1168" s="3">
        <f>+Tabla1[[#This Row],[Respuesta.corr]]*100</f>
        <v>100</v>
      </c>
      <c r="T1168" s="3" t="str">
        <f>+IF(OR(Tabla1[[#This Row],[frecuente/infrecuente]]="Frecuente",Tabla1[[#This Row],[Respuesta.rt]]=""),"",Tabla1[[#This Row],[Respuesta.rt]])</f>
        <v/>
      </c>
      <c r="U1168" s="3">
        <f>1-Tabla1[[#This Row],[Respuesta.corr]]</f>
        <v>0</v>
      </c>
      <c r="V1168" s="3" t="s">
        <v>144</v>
      </c>
      <c r="W1168" s="3" t="s">
        <v>172</v>
      </c>
      <c r="X1168" s="3" t="str">
        <f>+LEFT(Tabla1[[#This Row],[participant]],LEN(Tabla1[[#This Row],[participant]])-1)</f>
        <v>LMR11M</v>
      </c>
    </row>
    <row r="1169" spans="1:24" x14ac:dyDescent="0.55000000000000004">
      <c r="A1169" t="s">
        <v>19</v>
      </c>
      <c r="B1169" t="s">
        <v>49</v>
      </c>
      <c r="C1169" t="s">
        <v>21</v>
      </c>
      <c r="D1169">
        <v>1.3</v>
      </c>
      <c r="E1169">
        <v>0</v>
      </c>
      <c r="F1169">
        <v>167</v>
      </c>
      <c r="G1169">
        <v>167</v>
      </c>
      <c r="H1169">
        <v>167</v>
      </c>
      <c r="I1169" t="s">
        <v>21</v>
      </c>
      <c r="J1169">
        <v>1</v>
      </c>
      <c r="K1169">
        <v>0.79151457361900002</v>
      </c>
      <c r="L1169" t="s">
        <v>16</v>
      </c>
      <c r="M1169">
        <v>59.897373193039002</v>
      </c>
      <c r="N1169" t="s">
        <v>17</v>
      </c>
      <c r="O1169">
        <v>1</v>
      </c>
      <c r="P1169" t="s">
        <v>18</v>
      </c>
      <c r="Q1169" s="3" t="str">
        <f>+PROPER(IF(MID(Tabla1[[#This Row],[expName]],3,100)="Alegria","Alegría",MID(Tabla1[[#This Row],[expName]],3,100)))</f>
        <v>Tristeza</v>
      </c>
      <c r="R1169" s="3" t="str">
        <f>+IF(Tabla1[[#This Row],[correct_ans]]="None","Frecuente","Infrecuente")</f>
        <v>Infrecuente</v>
      </c>
      <c r="S1169" s="3">
        <f>+Tabla1[[#This Row],[Respuesta.corr]]*100</f>
        <v>100</v>
      </c>
      <c r="T1169" s="3">
        <f>+IF(OR(Tabla1[[#This Row],[frecuente/infrecuente]]="Frecuente",Tabla1[[#This Row],[Respuesta.rt]]=""),"",Tabla1[[#This Row],[Respuesta.rt]])</f>
        <v>0.79151457361900002</v>
      </c>
      <c r="U1169" s="3">
        <f>1-Tabla1[[#This Row],[Respuesta.corr]]</f>
        <v>0</v>
      </c>
      <c r="V1169" s="3" t="s">
        <v>144</v>
      </c>
      <c r="W1169" s="3" t="s">
        <v>172</v>
      </c>
      <c r="X1169" s="3" t="str">
        <f>+LEFT(Tabla1[[#This Row],[participant]],LEN(Tabla1[[#This Row],[participant]])-1)</f>
        <v>LMR11M</v>
      </c>
    </row>
    <row r="1170" spans="1:24" x14ac:dyDescent="0.55000000000000004">
      <c r="A1170" t="s">
        <v>13</v>
      </c>
      <c r="B1170" t="s">
        <v>40</v>
      </c>
      <c r="C1170" t="s">
        <v>15</v>
      </c>
      <c r="D1170">
        <v>0.8</v>
      </c>
      <c r="E1170">
        <v>0</v>
      </c>
      <c r="F1170">
        <v>168</v>
      </c>
      <c r="G1170">
        <v>168</v>
      </c>
      <c r="H1170">
        <v>168</v>
      </c>
      <c r="I1170" t="s">
        <v>15</v>
      </c>
      <c r="J1170">
        <v>1</v>
      </c>
      <c r="L1170" t="s">
        <v>16</v>
      </c>
      <c r="M1170">
        <v>59.897373193039002</v>
      </c>
      <c r="N1170" t="s">
        <v>17</v>
      </c>
      <c r="O1170">
        <v>1</v>
      </c>
      <c r="P1170" t="s">
        <v>18</v>
      </c>
      <c r="Q1170" s="3" t="str">
        <f>+PROPER(IF(MID(Tabla1[[#This Row],[expName]],3,100)="Alegria","Alegría",MID(Tabla1[[#This Row],[expName]],3,100)))</f>
        <v>Tristeza</v>
      </c>
      <c r="R1170" s="3" t="str">
        <f>+IF(Tabla1[[#This Row],[correct_ans]]="None","Frecuente","Infrecuente")</f>
        <v>Frecuente</v>
      </c>
      <c r="S1170" s="3">
        <f>+Tabla1[[#This Row],[Respuesta.corr]]*100</f>
        <v>100</v>
      </c>
      <c r="T1170" s="3" t="str">
        <f>+IF(OR(Tabla1[[#This Row],[frecuente/infrecuente]]="Frecuente",Tabla1[[#This Row],[Respuesta.rt]]=""),"",Tabla1[[#This Row],[Respuesta.rt]])</f>
        <v/>
      </c>
      <c r="U1170" s="3">
        <f>1-Tabla1[[#This Row],[Respuesta.corr]]</f>
        <v>0</v>
      </c>
      <c r="V1170" s="3" t="s">
        <v>144</v>
      </c>
      <c r="W1170" s="3" t="s">
        <v>172</v>
      </c>
      <c r="X1170" s="3" t="str">
        <f>+LEFT(Tabla1[[#This Row],[participant]],LEN(Tabla1[[#This Row],[participant]])-1)</f>
        <v>LMR11M</v>
      </c>
    </row>
    <row r="1171" spans="1:24" x14ac:dyDescent="0.55000000000000004">
      <c r="A1171" t="s">
        <v>13</v>
      </c>
      <c r="B1171" t="s">
        <v>42</v>
      </c>
      <c r="C1171" t="s">
        <v>15</v>
      </c>
      <c r="D1171">
        <v>1.3</v>
      </c>
      <c r="E1171">
        <v>0</v>
      </c>
      <c r="F1171">
        <v>169</v>
      </c>
      <c r="G1171">
        <v>169</v>
      </c>
      <c r="H1171">
        <v>169</v>
      </c>
      <c r="I1171" t="s">
        <v>15</v>
      </c>
      <c r="J1171">
        <v>1</v>
      </c>
      <c r="L1171" t="s">
        <v>16</v>
      </c>
      <c r="M1171">
        <v>59.897373193039002</v>
      </c>
      <c r="N1171" t="s">
        <v>17</v>
      </c>
      <c r="O1171">
        <v>1</v>
      </c>
      <c r="P1171" t="s">
        <v>18</v>
      </c>
      <c r="Q1171" s="3" t="str">
        <f>+PROPER(IF(MID(Tabla1[[#This Row],[expName]],3,100)="Alegria","Alegría",MID(Tabla1[[#This Row],[expName]],3,100)))</f>
        <v>Tristeza</v>
      </c>
      <c r="R1171" s="3" t="str">
        <f>+IF(Tabla1[[#This Row],[correct_ans]]="None","Frecuente","Infrecuente")</f>
        <v>Frecuente</v>
      </c>
      <c r="S1171" s="3">
        <f>+Tabla1[[#This Row],[Respuesta.corr]]*100</f>
        <v>100</v>
      </c>
      <c r="T1171" s="3" t="str">
        <f>+IF(OR(Tabla1[[#This Row],[frecuente/infrecuente]]="Frecuente",Tabla1[[#This Row],[Respuesta.rt]]=""),"",Tabla1[[#This Row],[Respuesta.rt]])</f>
        <v/>
      </c>
      <c r="U1171" s="3">
        <f>1-Tabla1[[#This Row],[Respuesta.corr]]</f>
        <v>0</v>
      </c>
      <c r="V1171" s="3" t="s">
        <v>144</v>
      </c>
      <c r="W1171" s="3" t="s">
        <v>172</v>
      </c>
      <c r="X1171" s="3" t="str">
        <f>+LEFT(Tabla1[[#This Row],[participant]],LEN(Tabla1[[#This Row],[participant]])-1)</f>
        <v>LMR11M</v>
      </c>
    </row>
    <row r="1172" spans="1:24" x14ac:dyDescent="0.55000000000000004">
      <c r="A1172" t="s">
        <v>13</v>
      </c>
      <c r="B1172" t="s">
        <v>41</v>
      </c>
      <c r="C1172" t="s">
        <v>15</v>
      </c>
      <c r="D1172">
        <v>0.8</v>
      </c>
      <c r="E1172">
        <v>0</v>
      </c>
      <c r="F1172">
        <v>170</v>
      </c>
      <c r="G1172">
        <v>170</v>
      </c>
      <c r="H1172">
        <v>170</v>
      </c>
      <c r="I1172" t="s">
        <v>15</v>
      </c>
      <c r="J1172">
        <v>1</v>
      </c>
      <c r="L1172" t="s">
        <v>16</v>
      </c>
      <c r="M1172">
        <v>59.897373193039002</v>
      </c>
      <c r="N1172" t="s">
        <v>17</v>
      </c>
      <c r="O1172">
        <v>1</v>
      </c>
      <c r="P1172" t="s">
        <v>18</v>
      </c>
      <c r="Q1172" s="3" t="str">
        <f>+PROPER(IF(MID(Tabla1[[#This Row],[expName]],3,100)="Alegria","Alegría",MID(Tabla1[[#This Row],[expName]],3,100)))</f>
        <v>Tristeza</v>
      </c>
      <c r="R1172" s="3" t="str">
        <f>+IF(Tabla1[[#This Row],[correct_ans]]="None","Frecuente","Infrecuente")</f>
        <v>Frecuente</v>
      </c>
      <c r="S1172" s="3">
        <f>+Tabla1[[#This Row],[Respuesta.corr]]*100</f>
        <v>100</v>
      </c>
      <c r="T1172" s="3" t="str">
        <f>+IF(OR(Tabla1[[#This Row],[frecuente/infrecuente]]="Frecuente",Tabla1[[#This Row],[Respuesta.rt]]=""),"",Tabla1[[#This Row],[Respuesta.rt]])</f>
        <v/>
      </c>
      <c r="U1172" s="3">
        <f>1-Tabla1[[#This Row],[Respuesta.corr]]</f>
        <v>0</v>
      </c>
      <c r="V1172" s="3" t="s">
        <v>144</v>
      </c>
      <c r="W1172" s="3" t="s">
        <v>172</v>
      </c>
      <c r="X1172" s="3" t="str">
        <f>+LEFT(Tabla1[[#This Row],[participant]],LEN(Tabla1[[#This Row],[participant]])-1)</f>
        <v>LMR11M</v>
      </c>
    </row>
    <row r="1173" spans="1:24" x14ac:dyDescent="0.55000000000000004">
      <c r="A1173" t="s">
        <v>19</v>
      </c>
      <c r="B1173" t="s">
        <v>51</v>
      </c>
      <c r="C1173" t="s">
        <v>21</v>
      </c>
      <c r="D1173">
        <v>0.8</v>
      </c>
      <c r="E1173">
        <v>0</v>
      </c>
      <c r="F1173">
        <v>171</v>
      </c>
      <c r="G1173">
        <v>171</v>
      </c>
      <c r="H1173">
        <v>171</v>
      </c>
      <c r="I1173" t="s">
        <v>21</v>
      </c>
      <c r="J1173">
        <v>1</v>
      </c>
      <c r="K1173">
        <v>0.65769752254699998</v>
      </c>
      <c r="L1173" t="s">
        <v>16</v>
      </c>
      <c r="M1173">
        <v>59.897373193039002</v>
      </c>
      <c r="N1173" t="s">
        <v>17</v>
      </c>
      <c r="O1173">
        <v>1</v>
      </c>
      <c r="P1173" t="s">
        <v>18</v>
      </c>
      <c r="Q1173" s="3" t="str">
        <f>+PROPER(IF(MID(Tabla1[[#This Row],[expName]],3,100)="Alegria","Alegría",MID(Tabla1[[#This Row],[expName]],3,100)))</f>
        <v>Tristeza</v>
      </c>
      <c r="R1173" s="3" t="str">
        <f>+IF(Tabla1[[#This Row],[correct_ans]]="None","Frecuente","Infrecuente")</f>
        <v>Infrecuente</v>
      </c>
      <c r="S1173" s="3">
        <f>+Tabla1[[#This Row],[Respuesta.corr]]*100</f>
        <v>100</v>
      </c>
      <c r="T1173" s="3">
        <f>+IF(OR(Tabla1[[#This Row],[frecuente/infrecuente]]="Frecuente",Tabla1[[#This Row],[Respuesta.rt]]=""),"",Tabla1[[#This Row],[Respuesta.rt]])</f>
        <v>0.65769752254699998</v>
      </c>
      <c r="U1173" s="3">
        <f>1-Tabla1[[#This Row],[Respuesta.corr]]</f>
        <v>0</v>
      </c>
      <c r="V1173" s="3" t="s">
        <v>144</v>
      </c>
      <c r="W1173" s="3" t="s">
        <v>172</v>
      </c>
      <c r="X1173" s="3" t="str">
        <f>+LEFT(Tabla1[[#This Row],[participant]],LEN(Tabla1[[#This Row],[participant]])-1)</f>
        <v>LMR11M</v>
      </c>
    </row>
    <row r="1174" spans="1:24" x14ac:dyDescent="0.55000000000000004">
      <c r="A1174" t="s">
        <v>13</v>
      </c>
      <c r="B1174" t="s">
        <v>45</v>
      </c>
      <c r="C1174" t="s">
        <v>15</v>
      </c>
      <c r="D1174">
        <v>0.8</v>
      </c>
      <c r="E1174">
        <v>0</v>
      </c>
      <c r="F1174">
        <v>172</v>
      </c>
      <c r="G1174">
        <v>172</v>
      </c>
      <c r="H1174">
        <v>172</v>
      </c>
      <c r="I1174" t="s">
        <v>15</v>
      </c>
      <c r="J1174">
        <v>1</v>
      </c>
      <c r="L1174" t="s">
        <v>16</v>
      </c>
      <c r="M1174">
        <v>59.897373193039002</v>
      </c>
      <c r="N1174" t="s">
        <v>17</v>
      </c>
      <c r="O1174">
        <v>1</v>
      </c>
      <c r="P1174" t="s">
        <v>18</v>
      </c>
      <c r="Q1174" s="3" t="str">
        <f>+PROPER(IF(MID(Tabla1[[#This Row],[expName]],3,100)="Alegria","Alegría",MID(Tabla1[[#This Row],[expName]],3,100)))</f>
        <v>Tristeza</v>
      </c>
      <c r="R1174" s="3" t="str">
        <f>+IF(Tabla1[[#This Row],[correct_ans]]="None","Frecuente","Infrecuente")</f>
        <v>Frecuente</v>
      </c>
      <c r="S1174" s="3">
        <f>+Tabla1[[#This Row],[Respuesta.corr]]*100</f>
        <v>100</v>
      </c>
      <c r="T1174" s="3" t="str">
        <f>+IF(OR(Tabla1[[#This Row],[frecuente/infrecuente]]="Frecuente",Tabla1[[#This Row],[Respuesta.rt]]=""),"",Tabla1[[#This Row],[Respuesta.rt]])</f>
        <v/>
      </c>
      <c r="U1174" s="3">
        <f>1-Tabla1[[#This Row],[Respuesta.corr]]</f>
        <v>0</v>
      </c>
      <c r="V1174" s="3" t="s">
        <v>144</v>
      </c>
      <c r="W1174" s="3" t="s">
        <v>172</v>
      </c>
      <c r="X1174" s="3" t="str">
        <f>+LEFT(Tabla1[[#This Row],[participant]],LEN(Tabla1[[#This Row],[participant]])-1)</f>
        <v>LMR11M</v>
      </c>
    </row>
    <row r="1175" spans="1:24" x14ac:dyDescent="0.55000000000000004">
      <c r="A1175" t="s">
        <v>13</v>
      </c>
      <c r="B1175" t="s">
        <v>28</v>
      </c>
      <c r="C1175" t="s">
        <v>15</v>
      </c>
      <c r="D1175">
        <v>1.3</v>
      </c>
      <c r="E1175">
        <v>0</v>
      </c>
      <c r="F1175">
        <v>173</v>
      </c>
      <c r="G1175">
        <v>173</v>
      </c>
      <c r="H1175">
        <v>173</v>
      </c>
      <c r="I1175" t="s">
        <v>15</v>
      </c>
      <c r="J1175">
        <v>1</v>
      </c>
      <c r="L1175" t="s">
        <v>16</v>
      </c>
      <c r="M1175">
        <v>59.897373193039002</v>
      </c>
      <c r="N1175" t="s">
        <v>17</v>
      </c>
      <c r="O1175">
        <v>1</v>
      </c>
      <c r="P1175" t="s">
        <v>18</v>
      </c>
      <c r="Q1175" s="3" t="str">
        <f>+PROPER(IF(MID(Tabla1[[#This Row],[expName]],3,100)="Alegria","Alegría",MID(Tabla1[[#This Row],[expName]],3,100)))</f>
        <v>Tristeza</v>
      </c>
      <c r="R1175" s="3" t="str">
        <f>+IF(Tabla1[[#This Row],[correct_ans]]="None","Frecuente","Infrecuente")</f>
        <v>Frecuente</v>
      </c>
      <c r="S1175" s="3">
        <f>+Tabla1[[#This Row],[Respuesta.corr]]*100</f>
        <v>100</v>
      </c>
      <c r="T1175" s="3" t="str">
        <f>+IF(OR(Tabla1[[#This Row],[frecuente/infrecuente]]="Frecuente",Tabla1[[#This Row],[Respuesta.rt]]=""),"",Tabla1[[#This Row],[Respuesta.rt]])</f>
        <v/>
      </c>
      <c r="U1175" s="3">
        <f>1-Tabla1[[#This Row],[Respuesta.corr]]</f>
        <v>0</v>
      </c>
      <c r="V1175" s="3" t="s">
        <v>144</v>
      </c>
      <c r="W1175" s="3" t="s">
        <v>172</v>
      </c>
      <c r="X1175" s="3" t="str">
        <f>+LEFT(Tabla1[[#This Row],[participant]],LEN(Tabla1[[#This Row],[participant]])-1)</f>
        <v>LMR11M</v>
      </c>
    </row>
    <row r="1176" spans="1:24" x14ac:dyDescent="0.55000000000000004">
      <c r="A1176" t="s">
        <v>19</v>
      </c>
      <c r="B1176" t="s">
        <v>49</v>
      </c>
      <c r="C1176" t="s">
        <v>21</v>
      </c>
      <c r="D1176">
        <v>0.8</v>
      </c>
      <c r="E1176">
        <v>0</v>
      </c>
      <c r="F1176">
        <v>174</v>
      </c>
      <c r="G1176">
        <v>174</v>
      </c>
      <c r="H1176">
        <v>174</v>
      </c>
      <c r="I1176" t="s">
        <v>21</v>
      </c>
      <c r="J1176">
        <v>1</v>
      </c>
      <c r="K1176">
        <v>0.77533667394899997</v>
      </c>
      <c r="L1176" t="s">
        <v>16</v>
      </c>
      <c r="M1176">
        <v>59.897373193039002</v>
      </c>
      <c r="N1176" t="s">
        <v>17</v>
      </c>
      <c r="O1176">
        <v>1</v>
      </c>
      <c r="P1176" t="s">
        <v>18</v>
      </c>
      <c r="Q1176" s="3" t="str">
        <f>+PROPER(IF(MID(Tabla1[[#This Row],[expName]],3,100)="Alegria","Alegría",MID(Tabla1[[#This Row],[expName]],3,100)))</f>
        <v>Tristeza</v>
      </c>
      <c r="R1176" s="3" t="str">
        <f>+IF(Tabla1[[#This Row],[correct_ans]]="None","Frecuente","Infrecuente")</f>
        <v>Infrecuente</v>
      </c>
      <c r="S1176" s="3">
        <f>+Tabla1[[#This Row],[Respuesta.corr]]*100</f>
        <v>100</v>
      </c>
      <c r="T1176" s="3">
        <f>+IF(OR(Tabla1[[#This Row],[frecuente/infrecuente]]="Frecuente",Tabla1[[#This Row],[Respuesta.rt]]=""),"",Tabla1[[#This Row],[Respuesta.rt]])</f>
        <v>0.77533667394899997</v>
      </c>
      <c r="U1176" s="3">
        <f>1-Tabla1[[#This Row],[Respuesta.corr]]</f>
        <v>0</v>
      </c>
      <c r="V1176" s="3" t="s">
        <v>144</v>
      </c>
      <c r="W1176" s="3" t="s">
        <v>172</v>
      </c>
      <c r="X1176" s="3" t="str">
        <f>+LEFT(Tabla1[[#This Row],[participant]],LEN(Tabla1[[#This Row],[participant]])-1)</f>
        <v>LMR11M</v>
      </c>
    </row>
    <row r="1177" spans="1:24" x14ac:dyDescent="0.55000000000000004">
      <c r="A1177" t="s">
        <v>13</v>
      </c>
      <c r="B1177" t="s">
        <v>48</v>
      </c>
      <c r="C1177" t="s">
        <v>15</v>
      </c>
      <c r="D1177">
        <v>1.3</v>
      </c>
      <c r="E1177">
        <v>0</v>
      </c>
      <c r="F1177">
        <v>175</v>
      </c>
      <c r="G1177">
        <v>175</v>
      </c>
      <c r="H1177">
        <v>175</v>
      </c>
      <c r="I1177" t="s">
        <v>15</v>
      </c>
      <c r="J1177">
        <v>1</v>
      </c>
      <c r="L1177" t="s">
        <v>16</v>
      </c>
      <c r="M1177">
        <v>59.897373193039002</v>
      </c>
      <c r="N1177" t="s">
        <v>17</v>
      </c>
      <c r="O1177">
        <v>1</v>
      </c>
      <c r="P1177" t="s">
        <v>18</v>
      </c>
      <c r="Q1177" s="3" t="str">
        <f>+PROPER(IF(MID(Tabla1[[#This Row],[expName]],3,100)="Alegria","Alegría",MID(Tabla1[[#This Row],[expName]],3,100)))</f>
        <v>Tristeza</v>
      </c>
      <c r="R1177" s="3" t="str">
        <f>+IF(Tabla1[[#This Row],[correct_ans]]="None","Frecuente","Infrecuente")</f>
        <v>Frecuente</v>
      </c>
      <c r="S1177" s="3">
        <f>+Tabla1[[#This Row],[Respuesta.corr]]*100</f>
        <v>100</v>
      </c>
      <c r="T1177" s="3" t="str">
        <f>+IF(OR(Tabla1[[#This Row],[frecuente/infrecuente]]="Frecuente",Tabla1[[#This Row],[Respuesta.rt]]=""),"",Tabla1[[#This Row],[Respuesta.rt]])</f>
        <v/>
      </c>
      <c r="U1177" s="3">
        <f>1-Tabla1[[#This Row],[Respuesta.corr]]</f>
        <v>0</v>
      </c>
      <c r="V1177" s="3" t="s">
        <v>144</v>
      </c>
      <c r="W1177" s="3" t="s">
        <v>172</v>
      </c>
      <c r="X1177" s="3" t="str">
        <f>+LEFT(Tabla1[[#This Row],[participant]],LEN(Tabla1[[#This Row],[participant]])-1)</f>
        <v>LMR11M</v>
      </c>
    </row>
    <row r="1178" spans="1:24" x14ac:dyDescent="0.55000000000000004">
      <c r="A1178" t="s">
        <v>19</v>
      </c>
      <c r="B1178" t="s">
        <v>51</v>
      </c>
      <c r="C1178" t="s">
        <v>21</v>
      </c>
      <c r="D1178">
        <v>0.8</v>
      </c>
      <c r="E1178">
        <v>0</v>
      </c>
      <c r="F1178">
        <v>176</v>
      </c>
      <c r="G1178">
        <v>176</v>
      </c>
      <c r="H1178">
        <v>176</v>
      </c>
      <c r="I1178" t="s">
        <v>21</v>
      </c>
      <c r="J1178">
        <v>1</v>
      </c>
      <c r="K1178">
        <v>0.64082798222100001</v>
      </c>
      <c r="L1178" t="s">
        <v>16</v>
      </c>
      <c r="M1178">
        <v>59.897373193039002</v>
      </c>
      <c r="N1178" t="s">
        <v>17</v>
      </c>
      <c r="O1178">
        <v>1</v>
      </c>
      <c r="P1178" t="s">
        <v>18</v>
      </c>
      <c r="Q1178" s="3" t="str">
        <f>+PROPER(IF(MID(Tabla1[[#This Row],[expName]],3,100)="Alegria","Alegría",MID(Tabla1[[#This Row],[expName]],3,100)))</f>
        <v>Tristeza</v>
      </c>
      <c r="R1178" s="3" t="str">
        <f>+IF(Tabla1[[#This Row],[correct_ans]]="None","Frecuente","Infrecuente")</f>
        <v>Infrecuente</v>
      </c>
      <c r="S1178" s="3">
        <f>+Tabla1[[#This Row],[Respuesta.corr]]*100</f>
        <v>100</v>
      </c>
      <c r="T1178" s="3">
        <f>+IF(OR(Tabla1[[#This Row],[frecuente/infrecuente]]="Frecuente",Tabla1[[#This Row],[Respuesta.rt]]=""),"",Tabla1[[#This Row],[Respuesta.rt]])</f>
        <v>0.64082798222100001</v>
      </c>
      <c r="U1178" s="3">
        <f>1-Tabla1[[#This Row],[Respuesta.corr]]</f>
        <v>0</v>
      </c>
      <c r="V1178" s="3" t="s">
        <v>144</v>
      </c>
      <c r="W1178" s="3" t="s">
        <v>172</v>
      </c>
      <c r="X1178" s="3" t="str">
        <f>+LEFT(Tabla1[[#This Row],[participant]],LEN(Tabla1[[#This Row],[participant]])-1)</f>
        <v>LMR11M</v>
      </c>
    </row>
    <row r="1179" spans="1:24" x14ac:dyDescent="0.55000000000000004">
      <c r="A1179" t="s">
        <v>13</v>
      </c>
      <c r="B1179" t="s">
        <v>23</v>
      </c>
      <c r="C1179" t="s">
        <v>15</v>
      </c>
      <c r="D1179">
        <v>0.8</v>
      </c>
      <c r="E1179">
        <v>0</v>
      </c>
      <c r="F1179">
        <v>177</v>
      </c>
      <c r="G1179">
        <v>177</v>
      </c>
      <c r="H1179">
        <v>177</v>
      </c>
      <c r="I1179" t="s">
        <v>15</v>
      </c>
      <c r="J1179">
        <v>1</v>
      </c>
      <c r="L1179" t="s">
        <v>16</v>
      </c>
      <c r="M1179">
        <v>59.897373193039002</v>
      </c>
      <c r="N1179" t="s">
        <v>17</v>
      </c>
      <c r="O1179">
        <v>1</v>
      </c>
      <c r="P1179" t="s">
        <v>18</v>
      </c>
      <c r="Q1179" s="3" t="str">
        <f>+PROPER(IF(MID(Tabla1[[#This Row],[expName]],3,100)="Alegria","Alegría",MID(Tabla1[[#This Row],[expName]],3,100)))</f>
        <v>Tristeza</v>
      </c>
      <c r="R1179" s="3" t="str">
        <f>+IF(Tabla1[[#This Row],[correct_ans]]="None","Frecuente","Infrecuente")</f>
        <v>Frecuente</v>
      </c>
      <c r="S1179" s="3">
        <f>+Tabla1[[#This Row],[Respuesta.corr]]*100</f>
        <v>100</v>
      </c>
      <c r="T1179" s="3" t="str">
        <f>+IF(OR(Tabla1[[#This Row],[frecuente/infrecuente]]="Frecuente",Tabla1[[#This Row],[Respuesta.rt]]=""),"",Tabla1[[#This Row],[Respuesta.rt]])</f>
        <v/>
      </c>
      <c r="U1179" s="3">
        <f>1-Tabla1[[#This Row],[Respuesta.corr]]</f>
        <v>0</v>
      </c>
      <c r="V1179" s="3" t="s">
        <v>144</v>
      </c>
      <c r="W1179" s="3" t="s">
        <v>172</v>
      </c>
      <c r="X1179" s="3" t="str">
        <f>+LEFT(Tabla1[[#This Row],[participant]],LEN(Tabla1[[#This Row],[participant]])-1)</f>
        <v>LMR11M</v>
      </c>
    </row>
    <row r="1180" spans="1:24" x14ac:dyDescent="0.55000000000000004">
      <c r="A1180" t="s">
        <v>19</v>
      </c>
      <c r="B1180" t="s">
        <v>39</v>
      </c>
      <c r="C1180" t="s">
        <v>21</v>
      </c>
      <c r="D1180">
        <v>1.3</v>
      </c>
      <c r="E1180">
        <v>0</v>
      </c>
      <c r="F1180">
        <v>178</v>
      </c>
      <c r="G1180">
        <v>178</v>
      </c>
      <c r="H1180">
        <v>178</v>
      </c>
      <c r="I1180" t="s">
        <v>21</v>
      </c>
      <c r="J1180">
        <v>1</v>
      </c>
      <c r="K1180">
        <v>0.60943399043799995</v>
      </c>
      <c r="L1180" t="s">
        <v>16</v>
      </c>
      <c r="M1180">
        <v>59.897373193039002</v>
      </c>
      <c r="N1180" t="s">
        <v>17</v>
      </c>
      <c r="O1180">
        <v>1</v>
      </c>
      <c r="P1180" t="s">
        <v>18</v>
      </c>
      <c r="Q1180" s="3" t="str">
        <f>+PROPER(IF(MID(Tabla1[[#This Row],[expName]],3,100)="Alegria","Alegría",MID(Tabla1[[#This Row],[expName]],3,100)))</f>
        <v>Tristeza</v>
      </c>
      <c r="R1180" s="3" t="str">
        <f>+IF(Tabla1[[#This Row],[correct_ans]]="None","Frecuente","Infrecuente")</f>
        <v>Infrecuente</v>
      </c>
      <c r="S1180" s="3">
        <f>+Tabla1[[#This Row],[Respuesta.corr]]*100</f>
        <v>100</v>
      </c>
      <c r="T1180" s="3">
        <f>+IF(OR(Tabla1[[#This Row],[frecuente/infrecuente]]="Frecuente",Tabla1[[#This Row],[Respuesta.rt]]=""),"",Tabla1[[#This Row],[Respuesta.rt]])</f>
        <v>0.60943399043799995</v>
      </c>
      <c r="U1180" s="3">
        <f>1-Tabla1[[#This Row],[Respuesta.corr]]</f>
        <v>0</v>
      </c>
      <c r="V1180" s="3" t="s">
        <v>144</v>
      </c>
      <c r="W1180" s="3" t="s">
        <v>172</v>
      </c>
      <c r="X1180" s="3" t="str">
        <f>+LEFT(Tabla1[[#This Row],[participant]],LEN(Tabla1[[#This Row],[participant]])-1)</f>
        <v>LMR11M</v>
      </c>
    </row>
    <row r="1181" spans="1:24" x14ac:dyDescent="0.55000000000000004">
      <c r="A1181" t="s">
        <v>13</v>
      </c>
      <c r="B1181" t="s">
        <v>34</v>
      </c>
      <c r="C1181" t="s">
        <v>15</v>
      </c>
      <c r="D1181">
        <v>1.3</v>
      </c>
      <c r="E1181">
        <v>0</v>
      </c>
      <c r="F1181">
        <v>179</v>
      </c>
      <c r="G1181">
        <v>179</v>
      </c>
      <c r="H1181">
        <v>179</v>
      </c>
      <c r="I1181" t="s">
        <v>15</v>
      </c>
      <c r="J1181">
        <v>1</v>
      </c>
      <c r="L1181" t="s">
        <v>16</v>
      </c>
      <c r="M1181">
        <v>59.897373193039002</v>
      </c>
      <c r="N1181" t="s">
        <v>17</v>
      </c>
      <c r="O1181">
        <v>1</v>
      </c>
      <c r="P1181" t="s">
        <v>18</v>
      </c>
      <c r="Q1181" s="3" t="str">
        <f>+PROPER(IF(MID(Tabla1[[#This Row],[expName]],3,100)="Alegria","Alegría",MID(Tabla1[[#This Row],[expName]],3,100)))</f>
        <v>Tristeza</v>
      </c>
      <c r="R1181" s="3" t="str">
        <f>+IF(Tabla1[[#This Row],[correct_ans]]="None","Frecuente","Infrecuente")</f>
        <v>Frecuente</v>
      </c>
      <c r="S1181" s="3">
        <f>+Tabla1[[#This Row],[Respuesta.corr]]*100</f>
        <v>100</v>
      </c>
      <c r="T1181" s="3" t="str">
        <f>+IF(OR(Tabla1[[#This Row],[frecuente/infrecuente]]="Frecuente",Tabla1[[#This Row],[Respuesta.rt]]=""),"",Tabla1[[#This Row],[Respuesta.rt]])</f>
        <v/>
      </c>
      <c r="U1181" s="3">
        <f>1-Tabla1[[#This Row],[Respuesta.corr]]</f>
        <v>0</v>
      </c>
      <c r="V1181" s="3" t="s">
        <v>144</v>
      </c>
      <c r="W1181" s="3" t="s">
        <v>172</v>
      </c>
      <c r="X1181" s="3" t="str">
        <f>+LEFT(Tabla1[[#This Row],[participant]],LEN(Tabla1[[#This Row],[participant]])-1)</f>
        <v>LMR11M</v>
      </c>
    </row>
    <row r="1182" spans="1:24" x14ac:dyDescent="0.55000000000000004">
      <c r="A1182" t="s">
        <v>13</v>
      </c>
      <c r="B1182" t="s">
        <v>35</v>
      </c>
      <c r="C1182" t="s">
        <v>15</v>
      </c>
      <c r="D1182">
        <v>0.8</v>
      </c>
      <c r="E1182">
        <v>0</v>
      </c>
      <c r="F1182">
        <v>180</v>
      </c>
      <c r="G1182">
        <v>180</v>
      </c>
      <c r="H1182">
        <v>180</v>
      </c>
      <c r="I1182" t="s">
        <v>15</v>
      </c>
      <c r="J1182">
        <v>1</v>
      </c>
      <c r="L1182" t="s">
        <v>16</v>
      </c>
      <c r="M1182">
        <v>59.897373193039002</v>
      </c>
      <c r="N1182" t="s">
        <v>17</v>
      </c>
      <c r="O1182">
        <v>1</v>
      </c>
      <c r="P1182" t="s">
        <v>18</v>
      </c>
      <c r="Q1182" s="3" t="str">
        <f>+PROPER(IF(MID(Tabla1[[#This Row],[expName]],3,100)="Alegria","Alegría",MID(Tabla1[[#This Row],[expName]],3,100)))</f>
        <v>Tristeza</v>
      </c>
      <c r="R1182" s="3" t="str">
        <f>+IF(Tabla1[[#This Row],[correct_ans]]="None","Frecuente","Infrecuente")</f>
        <v>Frecuente</v>
      </c>
      <c r="S1182" s="3">
        <f>+Tabla1[[#This Row],[Respuesta.corr]]*100</f>
        <v>100</v>
      </c>
      <c r="T1182" s="3" t="str">
        <f>+IF(OR(Tabla1[[#This Row],[frecuente/infrecuente]]="Frecuente",Tabla1[[#This Row],[Respuesta.rt]]=""),"",Tabla1[[#This Row],[Respuesta.rt]])</f>
        <v/>
      </c>
      <c r="U1182" s="3">
        <f>1-Tabla1[[#This Row],[Respuesta.corr]]</f>
        <v>0</v>
      </c>
      <c r="V1182" s="3" t="s">
        <v>144</v>
      </c>
      <c r="W1182" s="3" t="s">
        <v>172</v>
      </c>
      <c r="X1182" s="3" t="str">
        <f>+LEFT(Tabla1[[#This Row],[participant]],LEN(Tabla1[[#This Row],[participant]])-1)</f>
        <v>LMR11M</v>
      </c>
    </row>
    <row r="1183" spans="1:24" x14ac:dyDescent="0.55000000000000004">
      <c r="A1183" t="s">
        <v>19</v>
      </c>
      <c r="B1183" t="s">
        <v>51</v>
      </c>
      <c r="C1183" t="s">
        <v>21</v>
      </c>
      <c r="D1183">
        <v>0.8</v>
      </c>
      <c r="E1183">
        <v>0</v>
      </c>
      <c r="F1183">
        <v>181</v>
      </c>
      <c r="G1183">
        <v>181</v>
      </c>
      <c r="H1183">
        <v>181</v>
      </c>
      <c r="I1183" t="s">
        <v>21</v>
      </c>
      <c r="J1183">
        <v>1</v>
      </c>
      <c r="K1183">
        <v>0.62380879046399995</v>
      </c>
      <c r="L1183" t="s">
        <v>16</v>
      </c>
      <c r="M1183">
        <v>59.897373193039002</v>
      </c>
      <c r="N1183" t="s">
        <v>17</v>
      </c>
      <c r="O1183">
        <v>1</v>
      </c>
      <c r="P1183" t="s">
        <v>18</v>
      </c>
      <c r="Q1183" s="3" t="str">
        <f>+PROPER(IF(MID(Tabla1[[#This Row],[expName]],3,100)="Alegria","Alegría",MID(Tabla1[[#This Row],[expName]],3,100)))</f>
        <v>Tristeza</v>
      </c>
      <c r="R1183" s="3" t="str">
        <f>+IF(Tabla1[[#This Row],[correct_ans]]="None","Frecuente","Infrecuente")</f>
        <v>Infrecuente</v>
      </c>
      <c r="S1183" s="3">
        <f>+Tabla1[[#This Row],[Respuesta.corr]]*100</f>
        <v>100</v>
      </c>
      <c r="T1183" s="3">
        <f>+IF(OR(Tabla1[[#This Row],[frecuente/infrecuente]]="Frecuente",Tabla1[[#This Row],[Respuesta.rt]]=""),"",Tabla1[[#This Row],[Respuesta.rt]])</f>
        <v>0.62380879046399995</v>
      </c>
      <c r="U1183" s="3">
        <f>1-Tabla1[[#This Row],[Respuesta.corr]]</f>
        <v>0</v>
      </c>
      <c r="V1183" s="3" t="s">
        <v>144</v>
      </c>
      <c r="W1183" s="3" t="s">
        <v>172</v>
      </c>
      <c r="X1183" s="3" t="str">
        <f>+LEFT(Tabla1[[#This Row],[participant]],LEN(Tabla1[[#This Row],[participant]])-1)</f>
        <v>LMR11M</v>
      </c>
    </row>
    <row r="1184" spans="1:24" x14ac:dyDescent="0.55000000000000004">
      <c r="A1184" t="s">
        <v>13</v>
      </c>
      <c r="B1184" t="s">
        <v>42</v>
      </c>
      <c r="C1184" t="s">
        <v>15</v>
      </c>
      <c r="D1184">
        <v>1.3</v>
      </c>
      <c r="E1184">
        <v>0</v>
      </c>
      <c r="F1184">
        <v>182</v>
      </c>
      <c r="G1184">
        <v>182</v>
      </c>
      <c r="H1184">
        <v>182</v>
      </c>
      <c r="I1184" t="s">
        <v>15</v>
      </c>
      <c r="J1184">
        <v>1</v>
      </c>
      <c r="L1184" t="s">
        <v>16</v>
      </c>
      <c r="M1184">
        <v>59.897373193039002</v>
      </c>
      <c r="N1184" t="s">
        <v>17</v>
      </c>
      <c r="O1184">
        <v>1</v>
      </c>
      <c r="P1184" t="s">
        <v>18</v>
      </c>
      <c r="Q1184" s="3" t="str">
        <f>+PROPER(IF(MID(Tabla1[[#This Row],[expName]],3,100)="Alegria","Alegría",MID(Tabla1[[#This Row],[expName]],3,100)))</f>
        <v>Tristeza</v>
      </c>
      <c r="R1184" s="3" t="str">
        <f>+IF(Tabla1[[#This Row],[correct_ans]]="None","Frecuente","Infrecuente")</f>
        <v>Frecuente</v>
      </c>
      <c r="S1184" s="3">
        <f>+Tabla1[[#This Row],[Respuesta.corr]]*100</f>
        <v>100</v>
      </c>
      <c r="T1184" s="3" t="str">
        <f>+IF(OR(Tabla1[[#This Row],[frecuente/infrecuente]]="Frecuente",Tabla1[[#This Row],[Respuesta.rt]]=""),"",Tabla1[[#This Row],[Respuesta.rt]])</f>
        <v/>
      </c>
      <c r="U1184" s="3">
        <f>1-Tabla1[[#This Row],[Respuesta.corr]]</f>
        <v>0</v>
      </c>
      <c r="V1184" s="3" t="s">
        <v>144</v>
      </c>
      <c r="W1184" s="3" t="s">
        <v>172</v>
      </c>
      <c r="X1184" s="3" t="str">
        <f>+LEFT(Tabla1[[#This Row],[participant]],LEN(Tabla1[[#This Row],[participant]])-1)</f>
        <v>LMR11M</v>
      </c>
    </row>
    <row r="1185" spans="1:24" x14ac:dyDescent="0.55000000000000004">
      <c r="A1185" t="s">
        <v>19</v>
      </c>
      <c r="B1185" t="s">
        <v>39</v>
      </c>
      <c r="C1185" t="s">
        <v>21</v>
      </c>
      <c r="D1185">
        <v>1.3</v>
      </c>
      <c r="E1185">
        <v>0</v>
      </c>
      <c r="F1185">
        <v>183</v>
      </c>
      <c r="G1185">
        <v>183</v>
      </c>
      <c r="H1185">
        <v>183</v>
      </c>
      <c r="I1185" t="s">
        <v>21</v>
      </c>
      <c r="J1185">
        <v>1</v>
      </c>
      <c r="K1185">
        <v>0.64048961130899995</v>
      </c>
      <c r="L1185" t="s">
        <v>16</v>
      </c>
      <c r="M1185">
        <v>59.897373193039002</v>
      </c>
      <c r="N1185" t="s">
        <v>17</v>
      </c>
      <c r="O1185">
        <v>1</v>
      </c>
      <c r="P1185" t="s">
        <v>18</v>
      </c>
      <c r="Q1185" s="3" t="str">
        <f>+PROPER(IF(MID(Tabla1[[#This Row],[expName]],3,100)="Alegria","Alegría",MID(Tabla1[[#This Row],[expName]],3,100)))</f>
        <v>Tristeza</v>
      </c>
      <c r="R1185" s="3" t="str">
        <f>+IF(Tabla1[[#This Row],[correct_ans]]="None","Frecuente","Infrecuente")</f>
        <v>Infrecuente</v>
      </c>
      <c r="S1185" s="3">
        <f>+Tabla1[[#This Row],[Respuesta.corr]]*100</f>
        <v>100</v>
      </c>
      <c r="T1185" s="3">
        <f>+IF(OR(Tabla1[[#This Row],[frecuente/infrecuente]]="Frecuente",Tabla1[[#This Row],[Respuesta.rt]]=""),"",Tabla1[[#This Row],[Respuesta.rt]])</f>
        <v>0.64048961130899995</v>
      </c>
      <c r="U1185" s="3">
        <f>1-Tabla1[[#This Row],[Respuesta.corr]]</f>
        <v>0</v>
      </c>
      <c r="V1185" s="3" t="s">
        <v>144</v>
      </c>
      <c r="W1185" s="3" t="s">
        <v>172</v>
      </c>
      <c r="X1185" s="3" t="str">
        <f>+LEFT(Tabla1[[#This Row],[participant]],LEN(Tabla1[[#This Row],[participant]])-1)</f>
        <v>LMR11M</v>
      </c>
    </row>
    <row r="1186" spans="1:24" x14ac:dyDescent="0.55000000000000004">
      <c r="A1186" t="s">
        <v>13</v>
      </c>
      <c r="B1186" t="s">
        <v>40</v>
      </c>
      <c r="C1186" t="s">
        <v>15</v>
      </c>
      <c r="D1186">
        <v>1.3</v>
      </c>
      <c r="E1186">
        <v>0</v>
      </c>
      <c r="F1186">
        <v>184</v>
      </c>
      <c r="G1186">
        <v>184</v>
      </c>
      <c r="H1186">
        <v>184</v>
      </c>
      <c r="I1186" t="s">
        <v>15</v>
      </c>
      <c r="J1186">
        <v>1</v>
      </c>
      <c r="L1186" t="s">
        <v>16</v>
      </c>
      <c r="M1186">
        <v>59.897373193039002</v>
      </c>
      <c r="N1186" t="s">
        <v>17</v>
      </c>
      <c r="O1186">
        <v>1</v>
      </c>
      <c r="P1186" t="s">
        <v>18</v>
      </c>
      <c r="Q1186" s="3" t="str">
        <f>+PROPER(IF(MID(Tabla1[[#This Row],[expName]],3,100)="Alegria","Alegría",MID(Tabla1[[#This Row],[expName]],3,100)))</f>
        <v>Tristeza</v>
      </c>
      <c r="R1186" s="3" t="str">
        <f>+IF(Tabla1[[#This Row],[correct_ans]]="None","Frecuente","Infrecuente")</f>
        <v>Frecuente</v>
      </c>
      <c r="S1186" s="3">
        <f>+Tabla1[[#This Row],[Respuesta.corr]]*100</f>
        <v>100</v>
      </c>
      <c r="T1186" s="3" t="str">
        <f>+IF(OR(Tabla1[[#This Row],[frecuente/infrecuente]]="Frecuente",Tabla1[[#This Row],[Respuesta.rt]]=""),"",Tabla1[[#This Row],[Respuesta.rt]])</f>
        <v/>
      </c>
      <c r="U1186" s="3">
        <f>1-Tabla1[[#This Row],[Respuesta.corr]]</f>
        <v>0</v>
      </c>
      <c r="V1186" s="3" t="s">
        <v>144</v>
      </c>
      <c r="W1186" s="3" t="s">
        <v>172</v>
      </c>
      <c r="X1186" s="3" t="str">
        <f>+LEFT(Tabla1[[#This Row],[participant]],LEN(Tabla1[[#This Row],[participant]])-1)</f>
        <v>LMR11M</v>
      </c>
    </row>
    <row r="1187" spans="1:24" x14ac:dyDescent="0.55000000000000004">
      <c r="A1187" t="s">
        <v>13</v>
      </c>
      <c r="B1187" t="s">
        <v>35</v>
      </c>
      <c r="C1187" t="s">
        <v>15</v>
      </c>
      <c r="D1187">
        <v>0.8</v>
      </c>
      <c r="E1187">
        <v>0</v>
      </c>
      <c r="F1187">
        <v>185</v>
      </c>
      <c r="G1187">
        <v>185</v>
      </c>
      <c r="H1187">
        <v>185</v>
      </c>
      <c r="I1187" t="s">
        <v>15</v>
      </c>
      <c r="J1187">
        <v>1</v>
      </c>
      <c r="L1187" t="s">
        <v>16</v>
      </c>
      <c r="M1187">
        <v>59.897373193039002</v>
      </c>
      <c r="N1187" t="s">
        <v>17</v>
      </c>
      <c r="O1187">
        <v>1</v>
      </c>
      <c r="P1187" t="s">
        <v>18</v>
      </c>
      <c r="Q1187" s="3" t="str">
        <f>+PROPER(IF(MID(Tabla1[[#This Row],[expName]],3,100)="Alegria","Alegría",MID(Tabla1[[#This Row],[expName]],3,100)))</f>
        <v>Tristeza</v>
      </c>
      <c r="R1187" s="3" t="str">
        <f>+IF(Tabla1[[#This Row],[correct_ans]]="None","Frecuente","Infrecuente")</f>
        <v>Frecuente</v>
      </c>
      <c r="S1187" s="3">
        <f>+Tabla1[[#This Row],[Respuesta.corr]]*100</f>
        <v>100</v>
      </c>
      <c r="T1187" s="3" t="str">
        <f>+IF(OR(Tabla1[[#This Row],[frecuente/infrecuente]]="Frecuente",Tabla1[[#This Row],[Respuesta.rt]]=""),"",Tabla1[[#This Row],[Respuesta.rt]])</f>
        <v/>
      </c>
      <c r="U1187" s="3">
        <f>1-Tabla1[[#This Row],[Respuesta.corr]]</f>
        <v>0</v>
      </c>
      <c r="V1187" s="3" t="s">
        <v>144</v>
      </c>
      <c r="W1187" s="3" t="s">
        <v>172</v>
      </c>
      <c r="X1187" s="3" t="str">
        <f>+LEFT(Tabla1[[#This Row],[participant]],LEN(Tabla1[[#This Row],[participant]])-1)</f>
        <v>LMR11M</v>
      </c>
    </row>
    <row r="1188" spans="1:24" x14ac:dyDescent="0.55000000000000004">
      <c r="A1188" t="s">
        <v>19</v>
      </c>
      <c r="B1188" t="s">
        <v>38</v>
      </c>
      <c r="C1188" t="s">
        <v>21</v>
      </c>
      <c r="D1188">
        <v>0.8</v>
      </c>
      <c r="E1188">
        <v>0</v>
      </c>
      <c r="F1188">
        <v>186</v>
      </c>
      <c r="G1188">
        <v>186</v>
      </c>
      <c r="H1188">
        <v>186</v>
      </c>
      <c r="I1188" t="s">
        <v>21</v>
      </c>
      <c r="J1188">
        <v>1</v>
      </c>
      <c r="K1188">
        <v>0.60680383583499997</v>
      </c>
      <c r="L1188" t="s">
        <v>16</v>
      </c>
      <c r="M1188">
        <v>59.897373193039002</v>
      </c>
      <c r="N1188" t="s">
        <v>17</v>
      </c>
      <c r="O1188">
        <v>1</v>
      </c>
      <c r="P1188" t="s">
        <v>18</v>
      </c>
      <c r="Q1188" s="3" t="str">
        <f>+PROPER(IF(MID(Tabla1[[#This Row],[expName]],3,100)="Alegria","Alegría",MID(Tabla1[[#This Row],[expName]],3,100)))</f>
        <v>Tristeza</v>
      </c>
      <c r="R1188" s="3" t="str">
        <f>+IF(Tabla1[[#This Row],[correct_ans]]="None","Frecuente","Infrecuente")</f>
        <v>Infrecuente</v>
      </c>
      <c r="S1188" s="3">
        <f>+Tabla1[[#This Row],[Respuesta.corr]]*100</f>
        <v>100</v>
      </c>
      <c r="T1188" s="3">
        <f>+IF(OR(Tabla1[[#This Row],[frecuente/infrecuente]]="Frecuente",Tabla1[[#This Row],[Respuesta.rt]]=""),"",Tabla1[[#This Row],[Respuesta.rt]])</f>
        <v>0.60680383583499997</v>
      </c>
      <c r="U1188" s="3">
        <f>1-Tabla1[[#This Row],[Respuesta.corr]]</f>
        <v>0</v>
      </c>
      <c r="V1188" s="3" t="s">
        <v>144</v>
      </c>
      <c r="W1188" s="3" t="s">
        <v>172</v>
      </c>
      <c r="X1188" s="3" t="str">
        <f>+LEFT(Tabla1[[#This Row],[participant]],LEN(Tabla1[[#This Row],[participant]])-1)</f>
        <v>LMR11M</v>
      </c>
    </row>
    <row r="1189" spans="1:24" x14ac:dyDescent="0.55000000000000004">
      <c r="A1189" t="s">
        <v>13</v>
      </c>
      <c r="B1189" t="s">
        <v>45</v>
      </c>
      <c r="C1189" t="s">
        <v>15</v>
      </c>
      <c r="D1189">
        <v>1.3</v>
      </c>
      <c r="E1189">
        <v>0</v>
      </c>
      <c r="F1189">
        <v>187</v>
      </c>
      <c r="G1189">
        <v>187</v>
      </c>
      <c r="H1189">
        <v>187</v>
      </c>
      <c r="I1189" t="s">
        <v>15</v>
      </c>
      <c r="J1189">
        <v>1</v>
      </c>
      <c r="L1189" t="s">
        <v>16</v>
      </c>
      <c r="M1189">
        <v>59.897373193039002</v>
      </c>
      <c r="N1189" t="s">
        <v>17</v>
      </c>
      <c r="O1189">
        <v>1</v>
      </c>
      <c r="P1189" t="s">
        <v>18</v>
      </c>
      <c r="Q1189" s="3" t="str">
        <f>+PROPER(IF(MID(Tabla1[[#This Row],[expName]],3,100)="Alegria","Alegría",MID(Tabla1[[#This Row],[expName]],3,100)))</f>
        <v>Tristeza</v>
      </c>
      <c r="R1189" s="3" t="str">
        <f>+IF(Tabla1[[#This Row],[correct_ans]]="None","Frecuente","Infrecuente")</f>
        <v>Frecuente</v>
      </c>
      <c r="S1189" s="3">
        <f>+Tabla1[[#This Row],[Respuesta.corr]]*100</f>
        <v>100</v>
      </c>
      <c r="T1189" s="3" t="str">
        <f>+IF(OR(Tabla1[[#This Row],[frecuente/infrecuente]]="Frecuente",Tabla1[[#This Row],[Respuesta.rt]]=""),"",Tabla1[[#This Row],[Respuesta.rt]])</f>
        <v/>
      </c>
      <c r="U1189" s="3">
        <f>1-Tabla1[[#This Row],[Respuesta.corr]]</f>
        <v>0</v>
      </c>
      <c r="V1189" s="3" t="s">
        <v>144</v>
      </c>
      <c r="W1189" s="3" t="s">
        <v>172</v>
      </c>
      <c r="X1189" s="3" t="str">
        <f>+LEFT(Tabla1[[#This Row],[participant]],LEN(Tabla1[[#This Row],[participant]])-1)</f>
        <v>LMR11M</v>
      </c>
    </row>
    <row r="1190" spans="1:24" x14ac:dyDescent="0.55000000000000004">
      <c r="A1190" t="s">
        <v>13</v>
      </c>
      <c r="B1190" t="s">
        <v>48</v>
      </c>
      <c r="C1190" t="s">
        <v>15</v>
      </c>
      <c r="D1190">
        <v>1.3</v>
      </c>
      <c r="E1190">
        <v>0</v>
      </c>
      <c r="F1190">
        <v>188</v>
      </c>
      <c r="G1190">
        <v>188</v>
      </c>
      <c r="H1190">
        <v>188</v>
      </c>
      <c r="I1190" t="s">
        <v>15</v>
      </c>
      <c r="J1190">
        <v>1</v>
      </c>
      <c r="L1190" t="s">
        <v>16</v>
      </c>
      <c r="M1190">
        <v>59.897373193039002</v>
      </c>
      <c r="N1190" t="s">
        <v>17</v>
      </c>
      <c r="O1190">
        <v>1</v>
      </c>
      <c r="P1190" t="s">
        <v>18</v>
      </c>
      <c r="Q1190" s="3" t="str">
        <f>+PROPER(IF(MID(Tabla1[[#This Row],[expName]],3,100)="Alegria","Alegría",MID(Tabla1[[#This Row],[expName]],3,100)))</f>
        <v>Tristeza</v>
      </c>
      <c r="R1190" s="3" t="str">
        <f>+IF(Tabla1[[#This Row],[correct_ans]]="None","Frecuente","Infrecuente")</f>
        <v>Frecuente</v>
      </c>
      <c r="S1190" s="3">
        <f>+Tabla1[[#This Row],[Respuesta.corr]]*100</f>
        <v>100</v>
      </c>
      <c r="T1190" s="3" t="str">
        <f>+IF(OR(Tabla1[[#This Row],[frecuente/infrecuente]]="Frecuente",Tabla1[[#This Row],[Respuesta.rt]]=""),"",Tabla1[[#This Row],[Respuesta.rt]])</f>
        <v/>
      </c>
      <c r="U1190" s="3">
        <f>1-Tabla1[[#This Row],[Respuesta.corr]]</f>
        <v>0</v>
      </c>
      <c r="V1190" s="3" t="s">
        <v>144</v>
      </c>
      <c r="W1190" s="3" t="s">
        <v>172</v>
      </c>
      <c r="X1190" s="3" t="str">
        <f>+LEFT(Tabla1[[#This Row],[participant]],LEN(Tabla1[[#This Row],[participant]])-1)</f>
        <v>LMR11M</v>
      </c>
    </row>
    <row r="1191" spans="1:24" x14ac:dyDescent="0.55000000000000004">
      <c r="A1191" t="s">
        <v>19</v>
      </c>
      <c r="B1191" t="s">
        <v>37</v>
      </c>
      <c r="C1191" t="s">
        <v>21</v>
      </c>
      <c r="D1191">
        <v>1.3</v>
      </c>
      <c r="E1191">
        <v>0</v>
      </c>
      <c r="F1191">
        <v>189</v>
      </c>
      <c r="G1191">
        <v>189</v>
      </c>
      <c r="H1191">
        <v>189</v>
      </c>
      <c r="I1191" t="s">
        <v>21</v>
      </c>
      <c r="J1191">
        <v>1</v>
      </c>
      <c r="K1191">
        <v>0.55575155885899996</v>
      </c>
      <c r="L1191" t="s">
        <v>16</v>
      </c>
      <c r="M1191">
        <v>59.897373193039002</v>
      </c>
      <c r="N1191" t="s">
        <v>17</v>
      </c>
      <c r="O1191">
        <v>1</v>
      </c>
      <c r="P1191" t="s">
        <v>18</v>
      </c>
      <c r="Q1191" s="3" t="str">
        <f>+PROPER(IF(MID(Tabla1[[#This Row],[expName]],3,100)="Alegria","Alegría",MID(Tabla1[[#This Row],[expName]],3,100)))</f>
        <v>Tristeza</v>
      </c>
      <c r="R1191" s="3" t="str">
        <f>+IF(Tabla1[[#This Row],[correct_ans]]="None","Frecuente","Infrecuente")</f>
        <v>Infrecuente</v>
      </c>
      <c r="S1191" s="3">
        <f>+Tabla1[[#This Row],[Respuesta.corr]]*100</f>
        <v>100</v>
      </c>
      <c r="T1191" s="3">
        <f>+IF(OR(Tabla1[[#This Row],[frecuente/infrecuente]]="Frecuente",Tabla1[[#This Row],[Respuesta.rt]]=""),"",Tabla1[[#This Row],[Respuesta.rt]])</f>
        <v>0.55575155885899996</v>
      </c>
      <c r="U1191" s="3">
        <f>1-Tabla1[[#This Row],[Respuesta.corr]]</f>
        <v>0</v>
      </c>
      <c r="V1191" s="3" t="s">
        <v>144</v>
      </c>
      <c r="W1191" s="3" t="s">
        <v>172</v>
      </c>
      <c r="X1191" s="3" t="str">
        <f>+LEFT(Tabla1[[#This Row],[participant]],LEN(Tabla1[[#This Row],[participant]])-1)</f>
        <v>LMR11M</v>
      </c>
    </row>
    <row r="1192" spans="1:24" x14ac:dyDescent="0.55000000000000004">
      <c r="A1192" t="s">
        <v>13</v>
      </c>
      <c r="B1192" t="s">
        <v>25</v>
      </c>
      <c r="C1192" t="s">
        <v>15</v>
      </c>
      <c r="D1192">
        <v>0.8</v>
      </c>
      <c r="E1192">
        <v>0</v>
      </c>
      <c r="F1192">
        <v>190</v>
      </c>
      <c r="G1192">
        <v>190</v>
      </c>
      <c r="H1192">
        <v>190</v>
      </c>
      <c r="I1192" t="s">
        <v>15</v>
      </c>
      <c r="J1192">
        <v>1</v>
      </c>
      <c r="L1192" t="s">
        <v>16</v>
      </c>
      <c r="M1192">
        <v>59.897373193039002</v>
      </c>
      <c r="N1192" t="s">
        <v>17</v>
      </c>
      <c r="O1192">
        <v>1</v>
      </c>
      <c r="P1192" t="s">
        <v>18</v>
      </c>
      <c r="Q1192" s="3" t="str">
        <f>+PROPER(IF(MID(Tabla1[[#This Row],[expName]],3,100)="Alegria","Alegría",MID(Tabla1[[#This Row],[expName]],3,100)))</f>
        <v>Tristeza</v>
      </c>
      <c r="R1192" s="3" t="str">
        <f>+IF(Tabla1[[#This Row],[correct_ans]]="None","Frecuente","Infrecuente")</f>
        <v>Frecuente</v>
      </c>
      <c r="S1192" s="3">
        <f>+Tabla1[[#This Row],[Respuesta.corr]]*100</f>
        <v>100</v>
      </c>
      <c r="T1192" s="3" t="str">
        <f>+IF(OR(Tabla1[[#This Row],[frecuente/infrecuente]]="Frecuente",Tabla1[[#This Row],[Respuesta.rt]]=""),"",Tabla1[[#This Row],[Respuesta.rt]])</f>
        <v/>
      </c>
      <c r="U1192" s="3">
        <f>1-Tabla1[[#This Row],[Respuesta.corr]]</f>
        <v>0</v>
      </c>
      <c r="V1192" s="3" t="s">
        <v>144</v>
      </c>
      <c r="W1192" s="3" t="s">
        <v>172</v>
      </c>
      <c r="X1192" s="3" t="str">
        <f>+LEFT(Tabla1[[#This Row],[participant]],LEN(Tabla1[[#This Row],[participant]])-1)</f>
        <v>LMR11M</v>
      </c>
    </row>
    <row r="1193" spans="1:24" x14ac:dyDescent="0.55000000000000004">
      <c r="A1193" t="s">
        <v>13</v>
      </c>
      <c r="B1193" t="s">
        <v>23</v>
      </c>
      <c r="C1193" t="s">
        <v>15</v>
      </c>
      <c r="D1193">
        <v>1.3</v>
      </c>
      <c r="E1193">
        <v>0</v>
      </c>
      <c r="F1193">
        <v>191</v>
      </c>
      <c r="G1193">
        <v>191</v>
      </c>
      <c r="H1193">
        <v>191</v>
      </c>
      <c r="I1193" t="s">
        <v>15</v>
      </c>
      <c r="J1193">
        <v>1</v>
      </c>
      <c r="L1193" t="s">
        <v>16</v>
      </c>
      <c r="M1193">
        <v>59.897373193039002</v>
      </c>
      <c r="N1193" t="s">
        <v>17</v>
      </c>
      <c r="O1193">
        <v>1</v>
      </c>
      <c r="P1193" t="s">
        <v>18</v>
      </c>
      <c r="Q1193" s="3" t="str">
        <f>+PROPER(IF(MID(Tabla1[[#This Row],[expName]],3,100)="Alegria","Alegría",MID(Tabla1[[#This Row],[expName]],3,100)))</f>
        <v>Tristeza</v>
      </c>
      <c r="R1193" s="3" t="str">
        <f>+IF(Tabla1[[#This Row],[correct_ans]]="None","Frecuente","Infrecuente")</f>
        <v>Frecuente</v>
      </c>
      <c r="S1193" s="3">
        <f>+Tabla1[[#This Row],[Respuesta.corr]]*100</f>
        <v>100</v>
      </c>
      <c r="T1193" s="3" t="str">
        <f>+IF(OR(Tabla1[[#This Row],[frecuente/infrecuente]]="Frecuente",Tabla1[[#This Row],[Respuesta.rt]]=""),"",Tabla1[[#This Row],[Respuesta.rt]])</f>
        <v/>
      </c>
      <c r="U1193" s="3">
        <f>1-Tabla1[[#This Row],[Respuesta.corr]]</f>
        <v>0</v>
      </c>
      <c r="V1193" s="3" t="s">
        <v>144</v>
      </c>
      <c r="W1193" s="3" t="s">
        <v>172</v>
      </c>
      <c r="X1193" s="3" t="str">
        <f>+LEFT(Tabla1[[#This Row],[participant]],LEN(Tabla1[[#This Row],[participant]])-1)</f>
        <v>LMR11M</v>
      </c>
    </row>
    <row r="1194" spans="1:24" x14ac:dyDescent="0.55000000000000004">
      <c r="A1194" t="s">
        <v>19</v>
      </c>
      <c r="B1194" t="s">
        <v>44</v>
      </c>
      <c r="C1194" t="s">
        <v>21</v>
      </c>
      <c r="D1194">
        <v>0.8</v>
      </c>
      <c r="E1194">
        <v>0</v>
      </c>
      <c r="F1194">
        <v>192</v>
      </c>
      <c r="G1194">
        <v>192</v>
      </c>
      <c r="H1194">
        <v>192</v>
      </c>
      <c r="I1194" t="s">
        <v>21</v>
      </c>
      <c r="J1194">
        <v>1</v>
      </c>
      <c r="K1194">
        <v>0.67432106472599995</v>
      </c>
      <c r="L1194" t="s">
        <v>16</v>
      </c>
      <c r="M1194">
        <v>59.897373193039002</v>
      </c>
      <c r="N1194" t="s">
        <v>17</v>
      </c>
      <c r="O1194">
        <v>1</v>
      </c>
      <c r="P1194" t="s">
        <v>18</v>
      </c>
      <c r="Q1194" s="3" t="str">
        <f>+PROPER(IF(MID(Tabla1[[#This Row],[expName]],3,100)="Alegria","Alegría",MID(Tabla1[[#This Row],[expName]],3,100)))</f>
        <v>Tristeza</v>
      </c>
      <c r="R1194" s="3" t="str">
        <f>+IF(Tabla1[[#This Row],[correct_ans]]="None","Frecuente","Infrecuente")</f>
        <v>Infrecuente</v>
      </c>
      <c r="S1194" s="3">
        <f>+Tabla1[[#This Row],[Respuesta.corr]]*100</f>
        <v>100</v>
      </c>
      <c r="T1194" s="3">
        <f>+IF(OR(Tabla1[[#This Row],[frecuente/infrecuente]]="Frecuente",Tabla1[[#This Row],[Respuesta.rt]]=""),"",Tabla1[[#This Row],[Respuesta.rt]])</f>
        <v>0.67432106472599995</v>
      </c>
      <c r="U1194" s="3">
        <f>1-Tabla1[[#This Row],[Respuesta.corr]]</f>
        <v>0</v>
      </c>
      <c r="V1194" s="3" t="s">
        <v>144</v>
      </c>
      <c r="W1194" s="3" t="s">
        <v>172</v>
      </c>
      <c r="X1194" s="3" t="str">
        <f>+LEFT(Tabla1[[#This Row],[participant]],LEN(Tabla1[[#This Row],[participant]])-1)</f>
        <v>LMR11M</v>
      </c>
    </row>
    <row r="1195" spans="1:24" x14ac:dyDescent="0.55000000000000004">
      <c r="A1195" t="s">
        <v>13</v>
      </c>
      <c r="B1195" t="s">
        <v>25</v>
      </c>
      <c r="C1195" t="s">
        <v>15</v>
      </c>
      <c r="D1195">
        <v>0.8</v>
      </c>
      <c r="E1195">
        <v>0</v>
      </c>
      <c r="F1195">
        <v>193</v>
      </c>
      <c r="G1195">
        <v>193</v>
      </c>
      <c r="H1195">
        <v>193</v>
      </c>
      <c r="I1195" t="s">
        <v>15</v>
      </c>
      <c r="J1195">
        <v>1</v>
      </c>
      <c r="L1195" t="s">
        <v>16</v>
      </c>
      <c r="M1195">
        <v>59.897373193039002</v>
      </c>
      <c r="N1195" t="s">
        <v>17</v>
      </c>
      <c r="O1195">
        <v>1</v>
      </c>
      <c r="P1195" t="s">
        <v>18</v>
      </c>
      <c r="Q1195" s="3" t="str">
        <f>+PROPER(IF(MID(Tabla1[[#This Row],[expName]],3,100)="Alegria","Alegría",MID(Tabla1[[#This Row],[expName]],3,100)))</f>
        <v>Tristeza</v>
      </c>
      <c r="R1195" s="3" t="str">
        <f>+IF(Tabla1[[#This Row],[correct_ans]]="None","Frecuente","Infrecuente")</f>
        <v>Frecuente</v>
      </c>
      <c r="S1195" s="3">
        <f>+Tabla1[[#This Row],[Respuesta.corr]]*100</f>
        <v>100</v>
      </c>
      <c r="T1195" s="3" t="str">
        <f>+IF(OR(Tabla1[[#This Row],[frecuente/infrecuente]]="Frecuente",Tabla1[[#This Row],[Respuesta.rt]]=""),"",Tabla1[[#This Row],[Respuesta.rt]])</f>
        <v/>
      </c>
      <c r="U1195" s="3">
        <f>1-Tabla1[[#This Row],[Respuesta.corr]]</f>
        <v>0</v>
      </c>
      <c r="V1195" s="3" t="s">
        <v>144</v>
      </c>
      <c r="W1195" s="3" t="s">
        <v>172</v>
      </c>
      <c r="X1195" s="3" t="str">
        <f>+LEFT(Tabla1[[#This Row],[participant]],LEN(Tabla1[[#This Row],[participant]])-1)</f>
        <v>LMR11M</v>
      </c>
    </row>
    <row r="1196" spans="1:24" x14ac:dyDescent="0.55000000000000004">
      <c r="A1196" t="s">
        <v>13</v>
      </c>
      <c r="B1196" t="s">
        <v>23</v>
      </c>
      <c r="C1196" t="s">
        <v>15</v>
      </c>
      <c r="D1196">
        <v>0.8</v>
      </c>
      <c r="E1196">
        <v>0</v>
      </c>
      <c r="F1196">
        <v>194</v>
      </c>
      <c r="G1196">
        <v>194</v>
      </c>
      <c r="H1196">
        <v>194</v>
      </c>
      <c r="I1196" t="s">
        <v>15</v>
      </c>
      <c r="J1196">
        <v>1</v>
      </c>
      <c r="L1196" t="s">
        <v>16</v>
      </c>
      <c r="M1196">
        <v>59.897373193039002</v>
      </c>
      <c r="N1196" t="s">
        <v>17</v>
      </c>
      <c r="O1196">
        <v>1</v>
      </c>
      <c r="P1196" t="s">
        <v>18</v>
      </c>
      <c r="Q1196" s="3" t="str">
        <f>+PROPER(IF(MID(Tabla1[[#This Row],[expName]],3,100)="Alegria","Alegría",MID(Tabla1[[#This Row],[expName]],3,100)))</f>
        <v>Tristeza</v>
      </c>
      <c r="R1196" s="3" t="str">
        <f>+IF(Tabla1[[#This Row],[correct_ans]]="None","Frecuente","Infrecuente")</f>
        <v>Frecuente</v>
      </c>
      <c r="S1196" s="3">
        <f>+Tabla1[[#This Row],[Respuesta.corr]]*100</f>
        <v>100</v>
      </c>
      <c r="T1196" s="3" t="str">
        <f>+IF(OR(Tabla1[[#This Row],[frecuente/infrecuente]]="Frecuente",Tabla1[[#This Row],[Respuesta.rt]]=""),"",Tabla1[[#This Row],[Respuesta.rt]])</f>
        <v/>
      </c>
      <c r="U1196" s="3">
        <f>1-Tabla1[[#This Row],[Respuesta.corr]]</f>
        <v>0</v>
      </c>
      <c r="V1196" s="3" t="s">
        <v>144</v>
      </c>
      <c r="W1196" s="3" t="s">
        <v>172</v>
      </c>
      <c r="X1196" s="3" t="str">
        <f>+LEFT(Tabla1[[#This Row],[participant]],LEN(Tabla1[[#This Row],[participant]])-1)</f>
        <v>LMR11M</v>
      </c>
    </row>
    <row r="1197" spans="1:24" x14ac:dyDescent="0.55000000000000004">
      <c r="A1197" t="s">
        <v>19</v>
      </c>
      <c r="B1197" t="s">
        <v>47</v>
      </c>
      <c r="C1197" t="s">
        <v>21</v>
      </c>
      <c r="D1197">
        <v>0.8</v>
      </c>
      <c r="E1197">
        <v>0</v>
      </c>
      <c r="F1197">
        <v>195</v>
      </c>
      <c r="G1197">
        <v>195</v>
      </c>
      <c r="H1197">
        <v>195</v>
      </c>
      <c r="I1197" t="s">
        <v>21</v>
      </c>
      <c r="J1197">
        <v>1</v>
      </c>
      <c r="K1197">
        <v>0.591185804456</v>
      </c>
      <c r="L1197" t="s">
        <v>16</v>
      </c>
      <c r="M1197">
        <v>59.897373193039002</v>
      </c>
      <c r="N1197" t="s">
        <v>17</v>
      </c>
      <c r="O1197">
        <v>1</v>
      </c>
      <c r="P1197" t="s">
        <v>18</v>
      </c>
      <c r="Q1197" s="3" t="str">
        <f>+PROPER(IF(MID(Tabla1[[#This Row],[expName]],3,100)="Alegria","Alegría",MID(Tabla1[[#This Row],[expName]],3,100)))</f>
        <v>Tristeza</v>
      </c>
      <c r="R1197" s="3" t="str">
        <f>+IF(Tabla1[[#This Row],[correct_ans]]="None","Frecuente","Infrecuente")</f>
        <v>Infrecuente</v>
      </c>
      <c r="S1197" s="3">
        <f>+Tabla1[[#This Row],[Respuesta.corr]]*100</f>
        <v>100</v>
      </c>
      <c r="T1197" s="3">
        <f>+IF(OR(Tabla1[[#This Row],[frecuente/infrecuente]]="Frecuente",Tabla1[[#This Row],[Respuesta.rt]]=""),"",Tabla1[[#This Row],[Respuesta.rt]])</f>
        <v>0.591185804456</v>
      </c>
      <c r="U1197" s="3">
        <f>1-Tabla1[[#This Row],[Respuesta.corr]]</f>
        <v>0</v>
      </c>
      <c r="V1197" s="3" t="s">
        <v>144</v>
      </c>
      <c r="W1197" s="3" t="s">
        <v>172</v>
      </c>
      <c r="X1197" s="3" t="str">
        <f>+LEFT(Tabla1[[#This Row],[participant]],LEN(Tabla1[[#This Row],[participant]])-1)</f>
        <v>LMR11M</v>
      </c>
    </row>
    <row r="1198" spans="1:24" x14ac:dyDescent="0.55000000000000004">
      <c r="A1198" t="s">
        <v>13</v>
      </c>
      <c r="B1198" t="s">
        <v>31</v>
      </c>
      <c r="C1198" t="s">
        <v>15</v>
      </c>
      <c r="D1198">
        <v>0.8</v>
      </c>
      <c r="E1198">
        <v>0</v>
      </c>
      <c r="F1198">
        <v>196</v>
      </c>
      <c r="G1198">
        <v>196</v>
      </c>
      <c r="H1198">
        <v>196</v>
      </c>
      <c r="I1198" t="s">
        <v>15</v>
      </c>
      <c r="J1198">
        <v>1</v>
      </c>
      <c r="L1198" t="s">
        <v>16</v>
      </c>
      <c r="M1198">
        <v>59.897373193039002</v>
      </c>
      <c r="N1198" t="s">
        <v>17</v>
      </c>
      <c r="O1198">
        <v>1</v>
      </c>
      <c r="P1198" t="s">
        <v>18</v>
      </c>
      <c r="Q1198" s="3" t="str">
        <f>+PROPER(IF(MID(Tabla1[[#This Row],[expName]],3,100)="Alegria","Alegría",MID(Tabla1[[#This Row],[expName]],3,100)))</f>
        <v>Tristeza</v>
      </c>
      <c r="R1198" s="3" t="str">
        <f>+IF(Tabla1[[#This Row],[correct_ans]]="None","Frecuente","Infrecuente")</f>
        <v>Frecuente</v>
      </c>
      <c r="S1198" s="3">
        <f>+Tabla1[[#This Row],[Respuesta.corr]]*100</f>
        <v>100</v>
      </c>
      <c r="T1198" s="3" t="str">
        <f>+IF(OR(Tabla1[[#This Row],[frecuente/infrecuente]]="Frecuente",Tabla1[[#This Row],[Respuesta.rt]]=""),"",Tabla1[[#This Row],[Respuesta.rt]])</f>
        <v/>
      </c>
      <c r="U1198" s="3">
        <f>1-Tabla1[[#This Row],[Respuesta.corr]]</f>
        <v>0</v>
      </c>
      <c r="V1198" s="3" t="s">
        <v>144</v>
      </c>
      <c r="W1198" s="3" t="s">
        <v>172</v>
      </c>
      <c r="X1198" s="3" t="str">
        <f>+LEFT(Tabla1[[#This Row],[participant]],LEN(Tabla1[[#This Row],[participant]])-1)</f>
        <v>LMR11M</v>
      </c>
    </row>
    <row r="1199" spans="1:24" x14ac:dyDescent="0.55000000000000004">
      <c r="A1199" t="s">
        <v>13</v>
      </c>
      <c r="B1199" t="s">
        <v>29</v>
      </c>
      <c r="C1199" t="s">
        <v>15</v>
      </c>
      <c r="D1199">
        <v>0.8</v>
      </c>
      <c r="E1199">
        <v>0</v>
      </c>
      <c r="F1199">
        <v>197</v>
      </c>
      <c r="G1199">
        <v>197</v>
      </c>
      <c r="H1199">
        <v>197</v>
      </c>
      <c r="I1199" t="s">
        <v>15</v>
      </c>
      <c r="J1199">
        <v>1</v>
      </c>
      <c r="L1199" t="s">
        <v>16</v>
      </c>
      <c r="M1199">
        <v>59.897373193039002</v>
      </c>
      <c r="N1199" t="s">
        <v>17</v>
      </c>
      <c r="O1199">
        <v>1</v>
      </c>
      <c r="P1199" t="s">
        <v>18</v>
      </c>
      <c r="Q1199" s="3" t="str">
        <f>+PROPER(IF(MID(Tabla1[[#This Row],[expName]],3,100)="Alegria","Alegría",MID(Tabla1[[#This Row],[expName]],3,100)))</f>
        <v>Tristeza</v>
      </c>
      <c r="R1199" s="3" t="str">
        <f>+IF(Tabla1[[#This Row],[correct_ans]]="None","Frecuente","Infrecuente")</f>
        <v>Frecuente</v>
      </c>
      <c r="S1199" s="3">
        <f>+Tabla1[[#This Row],[Respuesta.corr]]*100</f>
        <v>100</v>
      </c>
      <c r="T1199" s="3" t="str">
        <f>+IF(OR(Tabla1[[#This Row],[frecuente/infrecuente]]="Frecuente",Tabla1[[#This Row],[Respuesta.rt]]=""),"",Tabla1[[#This Row],[Respuesta.rt]])</f>
        <v/>
      </c>
      <c r="U1199" s="3">
        <f>1-Tabla1[[#This Row],[Respuesta.corr]]</f>
        <v>0</v>
      </c>
      <c r="V1199" s="3" t="s">
        <v>144</v>
      </c>
      <c r="W1199" s="3" t="s">
        <v>172</v>
      </c>
      <c r="X1199" s="3" t="str">
        <f>+LEFT(Tabla1[[#This Row],[participant]],LEN(Tabla1[[#This Row],[participant]])-1)</f>
        <v>LMR11M</v>
      </c>
    </row>
    <row r="1200" spans="1:24" x14ac:dyDescent="0.55000000000000004">
      <c r="A1200" t="s">
        <v>13</v>
      </c>
      <c r="B1200" t="s">
        <v>41</v>
      </c>
      <c r="C1200" t="s">
        <v>15</v>
      </c>
      <c r="D1200">
        <v>1.3</v>
      </c>
      <c r="E1200">
        <v>0</v>
      </c>
      <c r="F1200">
        <v>198</v>
      </c>
      <c r="G1200">
        <v>198</v>
      </c>
      <c r="H1200">
        <v>198</v>
      </c>
      <c r="I1200" t="s">
        <v>15</v>
      </c>
      <c r="J1200">
        <v>1</v>
      </c>
      <c r="L1200" t="s">
        <v>16</v>
      </c>
      <c r="M1200">
        <v>59.897373193039002</v>
      </c>
      <c r="N1200" t="s">
        <v>17</v>
      </c>
      <c r="O1200">
        <v>1</v>
      </c>
      <c r="P1200" t="s">
        <v>18</v>
      </c>
      <c r="Q1200" s="3" t="str">
        <f>+PROPER(IF(MID(Tabla1[[#This Row],[expName]],3,100)="Alegria","Alegría",MID(Tabla1[[#This Row],[expName]],3,100)))</f>
        <v>Tristeza</v>
      </c>
      <c r="R1200" s="3" t="str">
        <f>+IF(Tabla1[[#This Row],[correct_ans]]="None","Frecuente","Infrecuente")</f>
        <v>Frecuente</v>
      </c>
      <c r="S1200" s="3">
        <f>+Tabla1[[#This Row],[Respuesta.corr]]*100</f>
        <v>100</v>
      </c>
      <c r="T1200" s="3" t="str">
        <f>+IF(OR(Tabla1[[#This Row],[frecuente/infrecuente]]="Frecuente",Tabla1[[#This Row],[Respuesta.rt]]=""),"",Tabla1[[#This Row],[Respuesta.rt]])</f>
        <v/>
      </c>
      <c r="U1200" s="3">
        <f>1-Tabla1[[#This Row],[Respuesta.corr]]</f>
        <v>0</v>
      </c>
      <c r="V1200" s="3" t="s">
        <v>144</v>
      </c>
      <c r="W1200" s="3" t="s">
        <v>172</v>
      </c>
      <c r="X1200" s="3" t="str">
        <f>+LEFT(Tabla1[[#This Row],[participant]],LEN(Tabla1[[#This Row],[participant]])-1)</f>
        <v>LMR11M</v>
      </c>
    </row>
    <row r="1201" spans="1:24" x14ac:dyDescent="0.55000000000000004">
      <c r="A1201" t="s">
        <v>19</v>
      </c>
      <c r="B1201" t="s">
        <v>43</v>
      </c>
      <c r="C1201" t="s">
        <v>21</v>
      </c>
      <c r="D1201">
        <v>1.3</v>
      </c>
      <c r="E1201">
        <v>0</v>
      </c>
      <c r="F1201">
        <v>199</v>
      </c>
      <c r="G1201">
        <v>199</v>
      </c>
      <c r="H1201">
        <v>199</v>
      </c>
      <c r="I1201" t="s">
        <v>21</v>
      </c>
      <c r="J1201">
        <v>1</v>
      </c>
      <c r="K1201">
        <v>0.52673179144000004</v>
      </c>
      <c r="L1201" t="s">
        <v>16</v>
      </c>
      <c r="M1201">
        <v>59.897373193039002</v>
      </c>
      <c r="N1201" t="s">
        <v>17</v>
      </c>
      <c r="O1201">
        <v>1</v>
      </c>
      <c r="P1201" t="s">
        <v>18</v>
      </c>
      <c r="Q1201" s="3" t="str">
        <f>+PROPER(IF(MID(Tabla1[[#This Row],[expName]],3,100)="Alegria","Alegría",MID(Tabla1[[#This Row],[expName]],3,100)))</f>
        <v>Tristeza</v>
      </c>
      <c r="R1201" s="3" t="str">
        <f>+IF(Tabla1[[#This Row],[correct_ans]]="None","Frecuente","Infrecuente")</f>
        <v>Infrecuente</v>
      </c>
      <c r="S1201" s="3">
        <f>+Tabla1[[#This Row],[Respuesta.corr]]*100</f>
        <v>100</v>
      </c>
      <c r="T1201" s="3">
        <f>+IF(OR(Tabla1[[#This Row],[frecuente/infrecuente]]="Frecuente",Tabla1[[#This Row],[Respuesta.rt]]=""),"",Tabla1[[#This Row],[Respuesta.rt]])</f>
        <v>0.52673179144000004</v>
      </c>
      <c r="U1201" s="3">
        <f>1-Tabla1[[#This Row],[Respuesta.corr]]</f>
        <v>0</v>
      </c>
      <c r="V1201" s="3" t="s">
        <v>144</v>
      </c>
      <c r="W1201" s="3" t="s">
        <v>172</v>
      </c>
      <c r="X1201" s="3" t="str">
        <f>+LEFT(Tabla1[[#This Row],[participant]],LEN(Tabla1[[#This Row],[participant]])-1)</f>
        <v>LMR11M</v>
      </c>
    </row>
    <row r="1202" spans="1:24" x14ac:dyDescent="0.55000000000000004">
      <c r="A1202" t="s">
        <v>55</v>
      </c>
      <c r="B1202" t="s">
        <v>56</v>
      </c>
      <c r="C1202" t="s">
        <v>15</v>
      </c>
      <c r="D1202">
        <v>0.8</v>
      </c>
      <c r="E1202">
        <v>0</v>
      </c>
      <c r="F1202">
        <v>0</v>
      </c>
      <c r="G1202">
        <v>0</v>
      </c>
      <c r="H1202">
        <v>0</v>
      </c>
      <c r="I1202" t="s">
        <v>15</v>
      </c>
      <c r="J1202">
        <v>1</v>
      </c>
      <c r="L1202" t="s">
        <v>57</v>
      </c>
      <c r="M1202">
        <v>59.810667979371502</v>
      </c>
      <c r="N1202" t="s">
        <v>58</v>
      </c>
      <c r="O1202">
        <v>1</v>
      </c>
      <c r="P1202" t="s">
        <v>59</v>
      </c>
      <c r="Q1202" s="3" t="str">
        <f>+PROPER(IF(MID(Tabla1[[#This Row],[expName]],3,100)="Alegria","Alegría",MID(Tabla1[[#This Row],[expName]],3,100)))</f>
        <v>Alegría</v>
      </c>
      <c r="R1202" s="3" t="str">
        <f>+IF(Tabla1[[#This Row],[correct_ans]]="None","Frecuente","Infrecuente")</f>
        <v>Frecuente</v>
      </c>
      <c r="S1202" s="3">
        <f>+Tabla1[[#This Row],[Respuesta.corr]]*100</f>
        <v>100</v>
      </c>
      <c r="T1202" s="3" t="str">
        <f>+IF(OR(Tabla1[[#This Row],[frecuente/infrecuente]]="Frecuente",Tabla1[[#This Row],[Respuesta.rt]]=""),"",Tabla1[[#This Row],[Respuesta.rt]])</f>
        <v/>
      </c>
      <c r="U1202" s="3">
        <f>1-Tabla1[[#This Row],[Respuesta.corr]]</f>
        <v>0</v>
      </c>
      <c r="V1202" s="3" t="s">
        <v>144</v>
      </c>
      <c r="W1202" s="3" t="s">
        <v>172</v>
      </c>
      <c r="X1202" s="3" t="str">
        <f>+LEFT(Tabla1[[#This Row],[participant]],LEN(Tabla1[[#This Row],[participant]])-1)</f>
        <v>LMR11M</v>
      </c>
    </row>
    <row r="1203" spans="1:24" x14ac:dyDescent="0.55000000000000004">
      <c r="A1203" t="s">
        <v>60</v>
      </c>
      <c r="B1203" t="s">
        <v>61</v>
      </c>
      <c r="C1203" t="s">
        <v>21</v>
      </c>
      <c r="D1203">
        <v>1.3</v>
      </c>
      <c r="E1203">
        <v>0</v>
      </c>
      <c r="F1203">
        <v>1</v>
      </c>
      <c r="G1203">
        <v>1</v>
      </c>
      <c r="H1203">
        <v>1</v>
      </c>
      <c r="I1203" t="s">
        <v>21</v>
      </c>
      <c r="J1203">
        <v>1</v>
      </c>
      <c r="K1203">
        <v>0.55260722665100004</v>
      </c>
      <c r="L1203" t="s">
        <v>57</v>
      </c>
      <c r="M1203">
        <v>59.810667979371502</v>
      </c>
      <c r="N1203" t="s">
        <v>58</v>
      </c>
      <c r="O1203">
        <v>1</v>
      </c>
      <c r="P1203" t="s">
        <v>59</v>
      </c>
      <c r="Q1203" s="3" t="str">
        <f>+PROPER(IF(MID(Tabla1[[#This Row],[expName]],3,100)="Alegria","Alegría",MID(Tabla1[[#This Row],[expName]],3,100)))</f>
        <v>Alegría</v>
      </c>
      <c r="R1203" s="3" t="str">
        <f>+IF(Tabla1[[#This Row],[correct_ans]]="None","Frecuente","Infrecuente")</f>
        <v>Infrecuente</v>
      </c>
      <c r="S1203" s="3">
        <f>+Tabla1[[#This Row],[Respuesta.corr]]*100</f>
        <v>100</v>
      </c>
      <c r="T1203" s="3">
        <f>+IF(OR(Tabla1[[#This Row],[frecuente/infrecuente]]="Frecuente",Tabla1[[#This Row],[Respuesta.rt]]=""),"",Tabla1[[#This Row],[Respuesta.rt]])</f>
        <v>0.55260722665100004</v>
      </c>
      <c r="U1203" s="3">
        <f>1-Tabla1[[#This Row],[Respuesta.corr]]</f>
        <v>0</v>
      </c>
      <c r="V1203" s="3" t="s">
        <v>144</v>
      </c>
      <c r="W1203" s="3" t="s">
        <v>172</v>
      </c>
      <c r="X1203" s="3" t="str">
        <f>+LEFT(Tabla1[[#This Row],[participant]],LEN(Tabla1[[#This Row],[participant]])-1)</f>
        <v>LMR11M</v>
      </c>
    </row>
    <row r="1204" spans="1:24" x14ac:dyDescent="0.55000000000000004">
      <c r="A1204" t="s">
        <v>55</v>
      </c>
      <c r="B1204" t="s">
        <v>25</v>
      </c>
      <c r="C1204" t="s">
        <v>15</v>
      </c>
      <c r="D1204">
        <v>0.8</v>
      </c>
      <c r="E1204">
        <v>0</v>
      </c>
      <c r="F1204">
        <v>2</v>
      </c>
      <c r="G1204">
        <v>2</v>
      </c>
      <c r="H1204">
        <v>2</v>
      </c>
      <c r="I1204" t="s">
        <v>15</v>
      </c>
      <c r="J1204">
        <v>1</v>
      </c>
      <c r="L1204" t="s">
        <v>57</v>
      </c>
      <c r="M1204">
        <v>59.810667979371502</v>
      </c>
      <c r="N1204" t="s">
        <v>58</v>
      </c>
      <c r="O1204">
        <v>1</v>
      </c>
      <c r="P1204" t="s">
        <v>59</v>
      </c>
      <c r="Q1204" s="3" t="str">
        <f>+PROPER(IF(MID(Tabla1[[#This Row],[expName]],3,100)="Alegria","Alegría",MID(Tabla1[[#This Row],[expName]],3,100)))</f>
        <v>Alegría</v>
      </c>
      <c r="R1204" s="3" t="str">
        <f>+IF(Tabla1[[#This Row],[correct_ans]]="None","Frecuente","Infrecuente")</f>
        <v>Frecuente</v>
      </c>
      <c r="S1204" s="3">
        <f>+Tabla1[[#This Row],[Respuesta.corr]]*100</f>
        <v>100</v>
      </c>
      <c r="T1204" s="3" t="str">
        <f>+IF(OR(Tabla1[[#This Row],[frecuente/infrecuente]]="Frecuente",Tabla1[[#This Row],[Respuesta.rt]]=""),"",Tabla1[[#This Row],[Respuesta.rt]])</f>
        <v/>
      </c>
      <c r="U1204" s="3">
        <f>1-Tabla1[[#This Row],[Respuesta.corr]]</f>
        <v>0</v>
      </c>
      <c r="V1204" s="3" t="s">
        <v>144</v>
      </c>
      <c r="W1204" s="3" t="s">
        <v>172</v>
      </c>
      <c r="X1204" s="3" t="str">
        <f>+LEFT(Tabla1[[#This Row],[participant]],LEN(Tabla1[[#This Row],[participant]])-1)</f>
        <v>LMR11M</v>
      </c>
    </row>
    <row r="1205" spans="1:24" x14ac:dyDescent="0.55000000000000004">
      <c r="A1205" t="s">
        <v>60</v>
      </c>
      <c r="B1205" t="s">
        <v>62</v>
      </c>
      <c r="C1205" t="s">
        <v>21</v>
      </c>
      <c r="D1205">
        <v>0.8</v>
      </c>
      <c r="E1205">
        <v>0</v>
      </c>
      <c r="F1205">
        <v>3</v>
      </c>
      <c r="G1205">
        <v>3</v>
      </c>
      <c r="H1205">
        <v>3</v>
      </c>
      <c r="I1205" t="s">
        <v>21</v>
      </c>
      <c r="J1205">
        <v>1</v>
      </c>
      <c r="K1205">
        <v>0.53901379136399996</v>
      </c>
      <c r="L1205" t="s">
        <v>57</v>
      </c>
      <c r="M1205">
        <v>59.810667979371502</v>
      </c>
      <c r="N1205" t="s">
        <v>58</v>
      </c>
      <c r="O1205">
        <v>1</v>
      </c>
      <c r="P1205" t="s">
        <v>59</v>
      </c>
      <c r="Q1205" s="3" t="str">
        <f>+PROPER(IF(MID(Tabla1[[#This Row],[expName]],3,100)="Alegria","Alegría",MID(Tabla1[[#This Row],[expName]],3,100)))</f>
        <v>Alegría</v>
      </c>
      <c r="R1205" s="3" t="str">
        <f>+IF(Tabla1[[#This Row],[correct_ans]]="None","Frecuente","Infrecuente")</f>
        <v>Infrecuente</v>
      </c>
      <c r="S1205" s="3">
        <f>+Tabla1[[#This Row],[Respuesta.corr]]*100</f>
        <v>100</v>
      </c>
      <c r="T1205" s="3">
        <f>+IF(OR(Tabla1[[#This Row],[frecuente/infrecuente]]="Frecuente",Tabla1[[#This Row],[Respuesta.rt]]=""),"",Tabla1[[#This Row],[Respuesta.rt]])</f>
        <v>0.53901379136399996</v>
      </c>
      <c r="U1205" s="3">
        <f>1-Tabla1[[#This Row],[Respuesta.corr]]</f>
        <v>0</v>
      </c>
      <c r="V1205" s="3" t="s">
        <v>144</v>
      </c>
      <c r="W1205" s="3" t="s">
        <v>172</v>
      </c>
      <c r="X1205" s="3" t="str">
        <f>+LEFT(Tabla1[[#This Row],[participant]],LEN(Tabla1[[#This Row],[participant]])-1)</f>
        <v>LMR11M</v>
      </c>
    </row>
    <row r="1206" spans="1:24" x14ac:dyDescent="0.55000000000000004">
      <c r="A1206" t="s">
        <v>55</v>
      </c>
      <c r="B1206" t="s">
        <v>48</v>
      </c>
      <c r="C1206" t="s">
        <v>15</v>
      </c>
      <c r="D1206">
        <v>0.8</v>
      </c>
      <c r="E1206">
        <v>0</v>
      </c>
      <c r="F1206">
        <v>4</v>
      </c>
      <c r="G1206">
        <v>4</v>
      </c>
      <c r="H1206">
        <v>4</v>
      </c>
      <c r="I1206" t="s">
        <v>15</v>
      </c>
      <c r="J1206">
        <v>1</v>
      </c>
      <c r="L1206" t="s">
        <v>57</v>
      </c>
      <c r="M1206">
        <v>59.810667979371502</v>
      </c>
      <c r="N1206" t="s">
        <v>58</v>
      </c>
      <c r="O1206">
        <v>1</v>
      </c>
      <c r="P1206" t="s">
        <v>59</v>
      </c>
      <c r="Q1206" s="3" t="str">
        <f>+PROPER(IF(MID(Tabla1[[#This Row],[expName]],3,100)="Alegria","Alegría",MID(Tabla1[[#This Row],[expName]],3,100)))</f>
        <v>Alegría</v>
      </c>
      <c r="R1206" s="3" t="str">
        <f>+IF(Tabla1[[#This Row],[correct_ans]]="None","Frecuente","Infrecuente")</f>
        <v>Frecuente</v>
      </c>
      <c r="S1206" s="3">
        <f>+Tabla1[[#This Row],[Respuesta.corr]]*100</f>
        <v>100</v>
      </c>
      <c r="T1206" s="3" t="str">
        <f>+IF(OR(Tabla1[[#This Row],[frecuente/infrecuente]]="Frecuente",Tabla1[[#This Row],[Respuesta.rt]]=""),"",Tabla1[[#This Row],[Respuesta.rt]])</f>
        <v/>
      </c>
      <c r="U1206" s="3">
        <f>1-Tabla1[[#This Row],[Respuesta.corr]]</f>
        <v>0</v>
      </c>
      <c r="V1206" s="3" t="s">
        <v>144</v>
      </c>
      <c r="W1206" s="3" t="s">
        <v>172</v>
      </c>
      <c r="X1206" s="3" t="str">
        <f>+LEFT(Tabla1[[#This Row],[participant]],LEN(Tabla1[[#This Row],[participant]])-1)</f>
        <v>LMR11M</v>
      </c>
    </row>
    <row r="1207" spans="1:24" x14ac:dyDescent="0.55000000000000004">
      <c r="A1207" t="s">
        <v>55</v>
      </c>
      <c r="B1207" t="s">
        <v>14</v>
      </c>
      <c r="C1207" t="s">
        <v>15</v>
      </c>
      <c r="D1207">
        <v>0.8</v>
      </c>
      <c r="E1207">
        <v>0</v>
      </c>
      <c r="F1207">
        <v>5</v>
      </c>
      <c r="G1207">
        <v>5</v>
      </c>
      <c r="H1207">
        <v>5</v>
      </c>
      <c r="I1207" t="s">
        <v>15</v>
      </c>
      <c r="J1207">
        <v>1</v>
      </c>
      <c r="L1207" t="s">
        <v>57</v>
      </c>
      <c r="M1207">
        <v>59.810667979371502</v>
      </c>
      <c r="N1207" t="s">
        <v>58</v>
      </c>
      <c r="O1207">
        <v>1</v>
      </c>
      <c r="P1207" t="s">
        <v>59</v>
      </c>
      <c r="Q1207" s="3" t="str">
        <f>+PROPER(IF(MID(Tabla1[[#This Row],[expName]],3,100)="Alegria","Alegría",MID(Tabla1[[#This Row],[expName]],3,100)))</f>
        <v>Alegría</v>
      </c>
      <c r="R1207" s="3" t="str">
        <f>+IF(Tabla1[[#This Row],[correct_ans]]="None","Frecuente","Infrecuente")</f>
        <v>Frecuente</v>
      </c>
      <c r="S1207" s="3">
        <f>+Tabla1[[#This Row],[Respuesta.corr]]*100</f>
        <v>100</v>
      </c>
      <c r="T1207" s="3" t="str">
        <f>+IF(OR(Tabla1[[#This Row],[frecuente/infrecuente]]="Frecuente",Tabla1[[#This Row],[Respuesta.rt]]=""),"",Tabla1[[#This Row],[Respuesta.rt]])</f>
        <v/>
      </c>
      <c r="U1207" s="3">
        <f>1-Tabla1[[#This Row],[Respuesta.corr]]</f>
        <v>0</v>
      </c>
      <c r="V1207" s="3" t="s">
        <v>144</v>
      </c>
      <c r="W1207" s="3" t="s">
        <v>172</v>
      </c>
      <c r="X1207" s="3" t="str">
        <f>+LEFT(Tabla1[[#This Row],[participant]],LEN(Tabla1[[#This Row],[participant]])-1)</f>
        <v>LMR11M</v>
      </c>
    </row>
    <row r="1208" spans="1:24" x14ac:dyDescent="0.55000000000000004">
      <c r="A1208" t="s">
        <v>60</v>
      </c>
      <c r="B1208" t="s">
        <v>61</v>
      </c>
      <c r="C1208" t="s">
        <v>21</v>
      </c>
      <c r="D1208">
        <v>0.8</v>
      </c>
      <c r="E1208">
        <v>0</v>
      </c>
      <c r="F1208">
        <v>6</v>
      </c>
      <c r="G1208">
        <v>6</v>
      </c>
      <c r="H1208">
        <v>6</v>
      </c>
      <c r="I1208" t="s">
        <v>21</v>
      </c>
      <c r="J1208">
        <v>1</v>
      </c>
      <c r="K1208">
        <v>0.42152230441600003</v>
      </c>
      <c r="L1208" t="s">
        <v>57</v>
      </c>
      <c r="M1208">
        <v>59.810667979371502</v>
      </c>
      <c r="N1208" t="s">
        <v>58</v>
      </c>
      <c r="O1208">
        <v>1</v>
      </c>
      <c r="P1208" t="s">
        <v>59</v>
      </c>
      <c r="Q1208" s="3" t="str">
        <f>+PROPER(IF(MID(Tabla1[[#This Row],[expName]],3,100)="Alegria","Alegría",MID(Tabla1[[#This Row],[expName]],3,100)))</f>
        <v>Alegría</v>
      </c>
      <c r="R1208" s="3" t="str">
        <f>+IF(Tabla1[[#This Row],[correct_ans]]="None","Frecuente","Infrecuente")</f>
        <v>Infrecuente</v>
      </c>
      <c r="S1208" s="3">
        <f>+Tabla1[[#This Row],[Respuesta.corr]]*100</f>
        <v>100</v>
      </c>
      <c r="T1208" s="3">
        <f>+IF(OR(Tabla1[[#This Row],[frecuente/infrecuente]]="Frecuente",Tabla1[[#This Row],[Respuesta.rt]]=""),"",Tabla1[[#This Row],[Respuesta.rt]])</f>
        <v>0.42152230441600003</v>
      </c>
      <c r="U1208" s="3">
        <f>1-Tabla1[[#This Row],[Respuesta.corr]]</f>
        <v>0</v>
      </c>
      <c r="V1208" s="3" t="s">
        <v>144</v>
      </c>
      <c r="W1208" s="3" t="s">
        <v>172</v>
      </c>
      <c r="X1208" s="3" t="str">
        <f>+LEFT(Tabla1[[#This Row],[participant]],LEN(Tabla1[[#This Row],[participant]])-1)</f>
        <v>LMR11M</v>
      </c>
    </row>
    <row r="1209" spans="1:24" x14ac:dyDescent="0.55000000000000004">
      <c r="A1209" t="s">
        <v>55</v>
      </c>
      <c r="B1209" t="s">
        <v>63</v>
      </c>
      <c r="C1209" t="s">
        <v>15</v>
      </c>
      <c r="D1209">
        <v>1.3</v>
      </c>
      <c r="E1209">
        <v>0</v>
      </c>
      <c r="F1209">
        <v>7</v>
      </c>
      <c r="G1209">
        <v>7</v>
      </c>
      <c r="H1209">
        <v>7</v>
      </c>
      <c r="I1209" t="s">
        <v>15</v>
      </c>
      <c r="J1209">
        <v>1</v>
      </c>
      <c r="L1209" t="s">
        <v>57</v>
      </c>
      <c r="M1209">
        <v>59.810667979371502</v>
      </c>
      <c r="N1209" t="s">
        <v>58</v>
      </c>
      <c r="O1209">
        <v>1</v>
      </c>
      <c r="P1209" t="s">
        <v>59</v>
      </c>
      <c r="Q1209" s="3" t="str">
        <f>+PROPER(IF(MID(Tabla1[[#This Row],[expName]],3,100)="Alegria","Alegría",MID(Tabla1[[#This Row],[expName]],3,100)))</f>
        <v>Alegría</v>
      </c>
      <c r="R1209" s="3" t="str">
        <f>+IF(Tabla1[[#This Row],[correct_ans]]="None","Frecuente","Infrecuente")</f>
        <v>Frecuente</v>
      </c>
      <c r="S1209" s="3">
        <f>+Tabla1[[#This Row],[Respuesta.corr]]*100</f>
        <v>100</v>
      </c>
      <c r="T1209" s="3" t="str">
        <f>+IF(OR(Tabla1[[#This Row],[frecuente/infrecuente]]="Frecuente",Tabla1[[#This Row],[Respuesta.rt]]=""),"",Tabla1[[#This Row],[Respuesta.rt]])</f>
        <v/>
      </c>
      <c r="U1209" s="3">
        <f>1-Tabla1[[#This Row],[Respuesta.corr]]</f>
        <v>0</v>
      </c>
      <c r="V1209" s="3" t="s">
        <v>144</v>
      </c>
      <c r="W1209" s="3" t="s">
        <v>172</v>
      </c>
      <c r="X1209" s="3" t="str">
        <f>+LEFT(Tabla1[[#This Row],[participant]],LEN(Tabla1[[#This Row],[participant]])-1)</f>
        <v>LMR11M</v>
      </c>
    </row>
    <row r="1210" spans="1:24" x14ac:dyDescent="0.55000000000000004">
      <c r="A1210" t="s">
        <v>55</v>
      </c>
      <c r="B1210" t="s">
        <v>36</v>
      </c>
      <c r="C1210" t="s">
        <v>15</v>
      </c>
      <c r="D1210">
        <v>1.3</v>
      </c>
      <c r="E1210">
        <v>0</v>
      </c>
      <c r="F1210">
        <v>8</v>
      </c>
      <c r="G1210">
        <v>8</v>
      </c>
      <c r="H1210">
        <v>8</v>
      </c>
      <c r="I1210" t="s">
        <v>15</v>
      </c>
      <c r="J1210">
        <v>1</v>
      </c>
      <c r="L1210" t="s">
        <v>57</v>
      </c>
      <c r="M1210">
        <v>59.810667979371502</v>
      </c>
      <c r="N1210" t="s">
        <v>58</v>
      </c>
      <c r="O1210">
        <v>1</v>
      </c>
      <c r="P1210" t="s">
        <v>59</v>
      </c>
      <c r="Q1210" s="3" t="str">
        <f>+PROPER(IF(MID(Tabla1[[#This Row],[expName]],3,100)="Alegria","Alegría",MID(Tabla1[[#This Row],[expName]],3,100)))</f>
        <v>Alegría</v>
      </c>
      <c r="R1210" s="3" t="str">
        <f>+IF(Tabla1[[#This Row],[correct_ans]]="None","Frecuente","Infrecuente")</f>
        <v>Frecuente</v>
      </c>
      <c r="S1210" s="3">
        <f>+Tabla1[[#This Row],[Respuesta.corr]]*100</f>
        <v>100</v>
      </c>
      <c r="T1210" s="3" t="str">
        <f>+IF(OR(Tabla1[[#This Row],[frecuente/infrecuente]]="Frecuente",Tabla1[[#This Row],[Respuesta.rt]]=""),"",Tabla1[[#This Row],[Respuesta.rt]])</f>
        <v/>
      </c>
      <c r="U1210" s="3">
        <f>1-Tabla1[[#This Row],[Respuesta.corr]]</f>
        <v>0</v>
      </c>
      <c r="V1210" s="3" t="s">
        <v>144</v>
      </c>
      <c r="W1210" s="3" t="s">
        <v>172</v>
      </c>
      <c r="X1210" s="3" t="str">
        <f>+LEFT(Tabla1[[#This Row],[participant]],LEN(Tabla1[[#This Row],[participant]])-1)</f>
        <v>LMR11M</v>
      </c>
    </row>
    <row r="1211" spans="1:24" x14ac:dyDescent="0.55000000000000004">
      <c r="A1211" t="s">
        <v>60</v>
      </c>
      <c r="B1211" t="s">
        <v>64</v>
      </c>
      <c r="C1211" t="s">
        <v>21</v>
      </c>
      <c r="D1211">
        <v>1.3</v>
      </c>
      <c r="E1211">
        <v>0</v>
      </c>
      <c r="F1211">
        <v>9</v>
      </c>
      <c r="G1211">
        <v>9</v>
      </c>
      <c r="H1211">
        <v>9</v>
      </c>
      <c r="I1211" t="s">
        <v>21</v>
      </c>
      <c r="J1211">
        <v>1</v>
      </c>
      <c r="K1211">
        <v>0.74436250049599995</v>
      </c>
      <c r="L1211" t="s">
        <v>57</v>
      </c>
      <c r="M1211">
        <v>59.810667979371502</v>
      </c>
      <c r="N1211" t="s">
        <v>58</v>
      </c>
      <c r="O1211">
        <v>1</v>
      </c>
      <c r="P1211" t="s">
        <v>59</v>
      </c>
      <c r="Q1211" s="3" t="str">
        <f>+PROPER(IF(MID(Tabla1[[#This Row],[expName]],3,100)="Alegria","Alegría",MID(Tabla1[[#This Row],[expName]],3,100)))</f>
        <v>Alegría</v>
      </c>
      <c r="R1211" s="3" t="str">
        <f>+IF(Tabla1[[#This Row],[correct_ans]]="None","Frecuente","Infrecuente")</f>
        <v>Infrecuente</v>
      </c>
      <c r="S1211" s="3">
        <f>+Tabla1[[#This Row],[Respuesta.corr]]*100</f>
        <v>100</v>
      </c>
      <c r="T1211" s="3">
        <f>+IF(OR(Tabla1[[#This Row],[frecuente/infrecuente]]="Frecuente",Tabla1[[#This Row],[Respuesta.rt]]=""),"",Tabla1[[#This Row],[Respuesta.rt]])</f>
        <v>0.74436250049599995</v>
      </c>
      <c r="U1211" s="3">
        <f>1-Tabla1[[#This Row],[Respuesta.corr]]</f>
        <v>0</v>
      </c>
      <c r="V1211" s="3" t="s">
        <v>144</v>
      </c>
      <c r="W1211" s="3" t="s">
        <v>172</v>
      </c>
      <c r="X1211" s="3" t="str">
        <f>+LEFT(Tabla1[[#This Row],[participant]],LEN(Tabla1[[#This Row],[participant]])-1)</f>
        <v>LMR11M</v>
      </c>
    </row>
    <row r="1212" spans="1:24" x14ac:dyDescent="0.55000000000000004">
      <c r="A1212" t="s">
        <v>55</v>
      </c>
      <c r="B1212" t="s">
        <v>65</v>
      </c>
      <c r="C1212" t="s">
        <v>15</v>
      </c>
      <c r="D1212">
        <v>0.8</v>
      </c>
      <c r="E1212">
        <v>0</v>
      </c>
      <c r="F1212">
        <v>10</v>
      </c>
      <c r="G1212">
        <v>10</v>
      </c>
      <c r="H1212">
        <v>10</v>
      </c>
      <c r="I1212" t="s">
        <v>15</v>
      </c>
      <c r="J1212">
        <v>1</v>
      </c>
      <c r="L1212" t="s">
        <v>57</v>
      </c>
      <c r="M1212">
        <v>59.810667979371502</v>
      </c>
      <c r="N1212" t="s">
        <v>58</v>
      </c>
      <c r="O1212">
        <v>1</v>
      </c>
      <c r="P1212" t="s">
        <v>59</v>
      </c>
      <c r="Q1212" s="3" t="str">
        <f>+PROPER(IF(MID(Tabla1[[#This Row],[expName]],3,100)="Alegria","Alegría",MID(Tabla1[[#This Row],[expName]],3,100)))</f>
        <v>Alegría</v>
      </c>
      <c r="R1212" s="3" t="str">
        <f>+IF(Tabla1[[#This Row],[correct_ans]]="None","Frecuente","Infrecuente")</f>
        <v>Frecuente</v>
      </c>
      <c r="S1212" s="3">
        <f>+Tabla1[[#This Row],[Respuesta.corr]]*100</f>
        <v>100</v>
      </c>
      <c r="T1212" s="3" t="str">
        <f>+IF(OR(Tabla1[[#This Row],[frecuente/infrecuente]]="Frecuente",Tabla1[[#This Row],[Respuesta.rt]]=""),"",Tabla1[[#This Row],[Respuesta.rt]])</f>
        <v/>
      </c>
      <c r="U1212" s="3">
        <f>1-Tabla1[[#This Row],[Respuesta.corr]]</f>
        <v>0</v>
      </c>
      <c r="V1212" s="3" t="s">
        <v>144</v>
      </c>
      <c r="W1212" s="3" t="s">
        <v>172</v>
      </c>
      <c r="X1212" s="3" t="str">
        <f>+LEFT(Tabla1[[#This Row],[participant]],LEN(Tabla1[[#This Row],[participant]])-1)</f>
        <v>LMR11M</v>
      </c>
    </row>
    <row r="1213" spans="1:24" x14ac:dyDescent="0.55000000000000004">
      <c r="A1213" t="s">
        <v>55</v>
      </c>
      <c r="B1213" t="s">
        <v>34</v>
      </c>
      <c r="C1213" t="s">
        <v>15</v>
      </c>
      <c r="D1213">
        <v>1.3</v>
      </c>
      <c r="E1213">
        <v>0</v>
      </c>
      <c r="F1213">
        <v>11</v>
      </c>
      <c r="G1213">
        <v>11</v>
      </c>
      <c r="H1213">
        <v>11</v>
      </c>
      <c r="I1213" t="s">
        <v>15</v>
      </c>
      <c r="J1213">
        <v>1</v>
      </c>
      <c r="L1213" t="s">
        <v>57</v>
      </c>
      <c r="M1213">
        <v>59.810667979371502</v>
      </c>
      <c r="N1213" t="s">
        <v>58</v>
      </c>
      <c r="O1213">
        <v>1</v>
      </c>
      <c r="P1213" t="s">
        <v>59</v>
      </c>
      <c r="Q1213" s="3" t="str">
        <f>+PROPER(IF(MID(Tabla1[[#This Row],[expName]],3,100)="Alegria","Alegría",MID(Tabla1[[#This Row],[expName]],3,100)))</f>
        <v>Alegría</v>
      </c>
      <c r="R1213" s="3" t="str">
        <f>+IF(Tabla1[[#This Row],[correct_ans]]="None","Frecuente","Infrecuente")</f>
        <v>Frecuente</v>
      </c>
      <c r="S1213" s="3">
        <f>+Tabla1[[#This Row],[Respuesta.corr]]*100</f>
        <v>100</v>
      </c>
      <c r="T1213" s="3" t="str">
        <f>+IF(OR(Tabla1[[#This Row],[frecuente/infrecuente]]="Frecuente",Tabla1[[#This Row],[Respuesta.rt]]=""),"",Tabla1[[#This Row],[Respuesta.rt]])</f>
        <v/>
      </c>
      <c r="U1213" s="3">
        <f>1-Tabla1[[#This Row],[Respuesta.corr]]</f>
        <v>0</v>
      </c>
      <c r="V1213" s="3" t="s">
        <v>144</v>
      </c>
      <c r="W1213" s="3" t="s">
        <v>172</v>
      </c>
      <c r="X1213" s="3" t="str">
        <f>+LEFT(Tabla1[[#This Row],[participant]],LEN(Tabla1[[#This Row],[participant]])-1)</f>
        <v>LMR11M</v>
      </c>
    </row>
    <row r="1214" spans="1:24" x14ac:dyDescent="0.55000000000000004">
      <c r="A1214" t="s">
        <v>60</v>
      </c>
      <c r="B1214" t="s">
        <v>66</v>
      </c>
      <c r="C1214" t="s">
        <v>21</v>
      </c>
      <c r="D1214">
        <v>0.8</v>
      </c>
      <c r="E1214">
        <v>0</v>
      </c>
      <c r="F1214">
        <v>12</v>
      </c>
      <c r="G1214">
        <v>12</v>
      </c>
      <c r="H1214">
        <v>12</v>
      </c>
      <c r="I1214" t="s">
        <v>21</v>
      </c>
      <c r="J1214">
        <v>1</v>
      </c>
      <c r="K1214">
        <v>0.43938775407199998</v>
      </c>
      <c r="L1214" t="s">
        <v>57</v>
      </c>
      <c r="M1214">
        <v>59.810667979371502</v>
      </c>
      <c r="N1214" t="s">
        <v>58</v>
      </c>
      <c r="O1214">
        <v>1</v>
      </c>
      <c r="P1214" t="s">
        <v>59</v>
      </c>
      <c r="Q1214" s="3" t="str">
        <f>+PROPER(IF(MID(Tabla1[[#This Row],[expName]],3,100)="Alegria","Alegría",MID(Tabla1[[#This Row],[expName]],3,100)))</f>
        <v>Alegría</v>
      </c>
      <c r="R1214" s="3" t="str">
        <f>+IF(Tabla1[[#This Row],[correct_ans]]="None","Frecuente","Infrecuente")</f>
        <v>Infrecuente</v>
      </c>
      <c r="S1214" s="3">
        <f>+Tabla1[[#This Row],[Respuesta.corr]]*100</f>
        <v>100</v>
      </c>
      <c r="T1214" s="3">
        <f>+IF(OR(Tabla1[[#This Row],[frecuente/infrecuente]]="Frecuente",Tabla1[[#This Row],[Respuesta.rt]]=""),"",Tabla1[[#This Row],[Respuesta.rt]])</f>
        <v>0.43938775407199998</v>
      </c>
      <c r="U1214" s="3">
        <f>1-Tabla1[[#This Row],[Respuesta.corr]]</f>
        <v>0</v>
      </c>
      <c r="V1214" s="3" t="s">
        <v>144</v>
      </c>
      <c r="W1214" s="3" t="s">
        <v>172</v>
      </c>
      <c r="X1214" s="3" t="str">
        <f>+LEFT(Tabla1[[#This Row],[participant]],LEN(Tabla1[[#This Row],[participant]])-1)</f>
        <v>LMR11M</v>
      </c>
    </row>
    <row r="1215" spans="1:24" x14ac:dyDescent="0.55000000000000004">
      <c r="A1215" t="s">
        <v>55</v>
      </c>
      <c r="B1215" t="s">
        <v>67</v>
      </c>
      <c r="C1215" t="s">
        <v>15</v>
      </c>
      <c r="D1215">
        <v>0.8</v>
      </c>
      <c r="E1215">
        <v>0</v>
      </c>
      <c r="F1215">
        <v>13</v>
      </c>
      <c r="G1215">
        <v>13</v>
      </c>
      <c r="H1215">
        <v>13</v>
      </c>
      <c r="I1215" t="s">
        <v>15</v>
      </c>
      <c r="J1215">
        <v>1</v>
      </c>
      <c r="L1215" t="s">
        <v>57</v>
      </c>
      <c r="M1215">
        <v>59.810667979371502</v>
      </c>
      <c r="N1215" t="s">
        <v>58</v>
      </c>
      <c r="O1215">
        <v>1</v>
      </c>
      <c r="P1215" t="s">
        <v>59</v>
      </c>
      <c r="Q1215" s="3" t="str">
        <f>+PROPER(IF(MID(Tabla1[[#This Row],[expName]],3,100)="Alegria","Alegría",MID(Tabla1[[#This Row],[expName]],3,100)))</f>
        <v>Alegría</v>
      </c>
      <c r="R1215" s="3" t="str">
        <f>+IF(Tabla1[[#This Row],[correct_ans]]="None","Frecuente","Infrecuente")</f>
        <v>Frecuente</v>
      </c>
      <c r="S1215" s="3">
        <f>+Tabla1[[#This Row],[Respuesta.corr]]*100</f>
        <v>100</v>
      </c>
      <c r="T1215" s="3" t="str">
        <f>+IF(OR(Tabla1[[#This Row],[frecuente/infrecuente]]="Frecuente",Tabla1[[#This Row],[Respuesta.rt]]=""),"",Tabla1[[#This Row],[Respuesta.rt]])</f>
        <v/>
      </c>
      <c r="U1215" s="3">
        <f>1-Tabla1[[#This Row],[Respuesta.corr]]</f>
        <v>0</v>
      </c>
      <c r="V1215" s="3" t="s">
        <v>144</v>
      </c>
      <c r="W1215" s="3" t="s">
        <v>172</v>
      </c>
      <c r="X1215" s="3" t="str">
        <f>+LEFT(Tabla1[[#This Row],[participant]],LEN(Tabla1[[#This Row],[participant]])-1)</f>
        <v>LMR11M</v>
      </c>
    </row>
    <row r="1216" spans="1:24" x14ac:dyDescent="0.55000000000000004">
      <c r="A1216" t="s">
        <v>55</v>
      </c>
      <c r="B1216" t="s">
        <v>67</v>
      </c>
      <c r="C1216" t="s">
        <v>15</v>
      </c>
      <c r="D1216">
        <v>0.8</v>
      </c>
      <c r="E1216">
        <v>0</v>
      </c>
      <c r="F1216">
        <v>14</v>
      </c>
      <c r="G1216">
        <v>14</v>
      </c>
      <c r="H1216">
        <v>14</v>
      </c>
      <c r="I1216" t="s">
        <v>15</v>
      </c>
      <c r="J1216">
        <v>1</v>
      </c>
      <c r="L1216" t="s">
        <v>57</v>
      </c>
      <c r="M1216">
        <v>59.810667979371502</v>
      </c>
      <c r="N1216" t="s">
        <v>58</v>
      </c>
      <c r="O1216">
        <v>1</v>
      </c>
      <c r="P1216" t="s">
        <v>59</v>
      </c>
      <c r="Q1216" s="3" t="str">
        <f>+PROPER(IF(MID(Tabla1[[#This Row],[expName]],3,100)="Alegria","Alegría",MID(Tabla1[[#This Row],[expName]],3,100)))</f>
        <v>Alegría</v>
      </c>
      <c r="R1216" s="3" t="str">
        <f>+IF(Tabla1[[#This Row],[correct_ans]]="None","Frecuente","Infrecuente")</f>
        <v>Frecuente</v>
      </c>
      <c r="S1216" s="3">
        <f>+Tabla1[[#This Row],[Respuesta.corr]]*100</f>
        <v>100</v>
      </c>
      <c r="T1216" s="3" t="str">
        <f>+IF(OR(Tabla1[[#This Row],[frecuente/infrecuente]]="Frecuente",Tabla1[[#This Row],[Respuesta.rt]]=""),"",Tabla1[[#This Row],[Respuesta.rt]])</f>
        <v/>
      </c>
      <c r="U1216" s="3">
        <f>1-Tabla1[[#This Row],[Respuesta.corr]]</f>
        <v>0</v>
      </c>
      <c r="V1216" s="3" t="s">
        <v>144</v>
      </c>
      <c r="W1216" s="3" t="s">
        <v>172</v>
      </c>
      <c r="X1216" s="3" t="str">
        <f>+LEFT(Tabla1[[#This Row],[participant]],LEN(Tabla1[[#This Row],[participant]])-1)</f>
        <v>LMR11M</v>
      </c>
    </row>
    <row r="1217" spans="1:24" x14ac:dyDescent="0.55000000000000004">
      <c r="A1217" t="s">
        <v>60</v>
      </c>
      <c r="B1217" t="s">
        <v>66</v>
      </c>
      <c r="C1217" t="s">
        <v>21</v>
      </c>
      <c r="D1217">
        <v>1.3</v>
      </c>
      <c r="E1217">
        <v>0</v>
      </c>
      <c r="F1217">
        <v>15</v>
      </c>
      <c r="G1217">
        <v>15</v>
      </c>
      <c r="H1217">
        <v>15</v>
      </c>
      <c r="I1217" t="s">
        <v>21</v>
      </c>
      <c r="J1217">
        <v>1</v>
      </c>
      <c r="K1217">
        <v>0.394405293278</v>
      </c>
      <c r="L1217" t="s">
        <v>57</v>
      </c>
      <c r="M1217">
        <v>59.810667979371502</v>
      </c>
      <c r="N1217" t="s">
        <v>58</v>
      </c>
      <c r="O1217">
        <v>1</v>
      </c>
      <c r="P1217" t="s">
        <v>59</v>
      </c>
      <c r="Q1217" s="3" t="str">
        <f>+PROPER(IF(MID(Tabla1[[#This Row],[expName]],3,100)="Alegria","Alegría",MID(Tabla1[[#This Row],[expName]],3,100)))</f>
        <v>Alegría</v>
      </c>
      <c r="R1217" s="3" t="str">
        <f>+IF(Tabla1[[#This Row],[correct_ans]]="None","Frecuente","Infrecuente")</f>
        <v>Infrecuente</v>
      </c>
      <c r="S1217" s="3">
        <f>+Tabla1[[#This Row],[Respuesta.corr]]*100</f>
        <v>100</v>
      </c>
      <c r="T1217" s="3">
        <f>+IF(OR(Tabla1[[#This Row],[frecuente/infrecuente]]="Frecuente",Tabla1[[#This Row],[Respuesta.rt]]=""),"",Tabla1[[#This Row],[Respuesta.rt]])</f>
        <v>0.394405293278</v>
      </c>
      <c r="U1217" s="3">
        <f>1-Tabla1[[#This Row],[Respuesta.corr]]</f>
        <v>0</v>
      </c>
      <c r="V1217" s="3" t="s">
        <v>144</v>
      </c>
      <c r="W1217" s="3" t="s">
        <v>172</v>
      </c>
      <c r="X1217" s="3" t="str">
        <f>+LEFT(Tabla1[[#This Row],[participant]],LEN(Tabla1[[#This Row],[participant]])-1)</f>
        <v>LMR11M</v>
      </c>
    </row>
    <row r="1218" spans="1:24" x14ac:dyDescent="0.55000000000000004">
      <c r="A1218" t="s">
        <v>55</v>
      </c>
      <c r="B1218" t="s">
        <v>25</v>
      </c>
      <c r="C1218" t="s">
        <v>15</v>
      </c>
      <c r="D1218">
        <v>0.8</v>
      </c>
      <c r="E1218">
        <v>0</v>
      </c>
      <c r="F1218">
        <v>16</v>
      </c>
      <c r="G1218">
        <v>16</v>
      </c>
      <c r="H1218">
        <v>16</v>
      </c>
      <c r="I1218" t="s">
        <v>15</v>
      </c>
      <c r="J1218">
        <v>1</v>
      </c>
      <c r="L1218" t="s">
        <v>57</v>
      </c>
      <c r="M1218">
        <v>59.810667979371502</v>
      </c>
      <c r="N1218" t="s">
        <v>58</v>
      </c>
      <c r="O1218">
        <v>1</v>
      </c>
      <c r="P1218" t="s">
        <v>59</v>
      </c>
      <c r="Q1218" s="3" t="str">
        <f>+PROPER(IF(MID(Tabla1[[#This Row],[expName]],3,100)="Alegria","Alegría",MID(Tabla1[[#This Row],[expName]],3,100)))</f>
        <v>Alegría</v>
      </c>
      <c r="R1218" s="3" t="str">
        <f>+IF(Tabla1[[#This Row],[correct_ans]]="None","Frecuente","Infrecuente")</f>
        <v>Frecuente</v>
      </c>
      <c r="S1218" s="3">
        <f>+Tabla1[[#This Row],[Respuesta.corr]]*100</f>
        <v>100</v>
      </c>
      <c r="T1218" s="3" t="str">
        <f>+IF(OR(Tabla1[[#This Row],[frecuente/infrecuente]]="Frecuente",Tabla1[[#This Row],[Respuesta.rt]]=""),"",Tabla1[[#This Row],[Respuesta.rt]])</f>
        <v/>
      </c>
      <c r="U1218" s="3">
        <f>1-Tabla1[[#This Row],[Respuesta.corr]]</f>
        <v>0</v>
      </c>
      <c r="V1218" s="3" t="s">
        <v>144</v>
      </c>
      <c r="W1218" s="3" t="s">
        <v>172</v>
      </c>
      <c r="X1218" s="3" t="str">
        <f>+LEFT(Tabla1[[#This Row],[participant]],LEN(Tabla1[[#This Row],[participant]])-1)</f>
        <v>LMR11M</v>
      </c>
    </row>
    <row r="1219" spans="1:24" x14ac:dyDescent="0.55000000000000004">
      <c r="A1219" t="s">
        <v>60</v>
      </c>
      <c r="B1219" t="s">
        <v>68</v>
      </c>
      <c r="C1219" t="s">
        <v>21</v>
      </c>
      <c r="D1219">
        <v>1.3</v>
      </c>
      <c r="E1219">
        <v>0</v>
      </c>
      <c r="F1219">
        <v>17</v>
      </c>
      <c r="G1219">
        <v>17</v>
      </c>
      <c r="H1219">
        <v>17</v>
      </c>
      <c r="I1219" t="s">
        <v>21</v>
      </c>
      <c r="J1219">
        <v>1</v>
      </c>
      <c r="K1219">
        <v>0.703566964716</v>
      </c>
      <c r="L1219" t="s">
        <v>57</v>
      </c>
      <c r="M1219">
        <v>59.810667979371502</v>
      </c>
      <c r="N1219" t="s">
        <v>58</v>
      </c>
      <c r="O1219">
        <v>1</v>
      </c>
      <c r="P1219" t="s">
        <v>59</v>
      </c>
      <c r="Q1219" s="3" t="str">
        <f>+PROPER(IF(MID(Tabla1[[#This Row],[expName]],3,100)="Alegria","Alegría",MID(Tabla1[[#This Row],[expName]],3,100)))</f>
        <v>Alegría</v>
      </c>
      <c r="R1219" s="3" t="str">
        <f>+IF(Tabla1[[#This Row],[correct_ans]]="None","Frecuente","Infrecuente")</f>
        <v>Infrecuente</v>
      </c>
      <c r="S1219" s="3">
        <f>+Tabla1[[#This Row],[Respuesta.corr]]*100</f>
        <v>100</v>
      </c>
      <c r="T1219" s="3">
        <f>+IF(OR(Tabla1[[#This Row],[frecuente/infrecuente]]="Frecuente",Tabla1[[#This Row],[Respuesta.rt]]=""),"",Tabla1[[#This Row],[Respuesta.rt]])</f>
        <v>0.703566964716</v>
      </c>
      <c r="U1219" s="3">
        <f>1-Tabla1[[#This Row],[Respuesta.corr]]</f>
        <v>0</v>
      </c>
      <c r="V1219" s="3" t="s">
        <v>144</v>
      </c>
      <c r="W1219" s="3" t="s">
        <v>172</v>
      </c>
      <c r="X1219" s="3" t="str">
        <f>+LEFT(Tabla1[[#This Row],[participant]],LEN(Tabla1[[#This Row],[participant]])-1)</f>
        <v>LMR11M</v>
      </c>
    </row>
    <row r="1220" spans="1:24" x14ac:dyDescent="0.55000000000000004">
      <c r="A1220" t="s">
        <v>55</v>
      </c>
      <c r="B1220" t="s">
        <v>23</v>
      </c>
      <c r="C1220" t="s">
        <v>15</v>
      </c>
      <c r="D1220">
        <v>0.8</v>
      </c>
      <c r="E1220">
        <v>0</v>
      </c>
      <c r="F1220">
        <v>18</v>
      </c>
      <c r="G1220">
        <v>18</v>
      </c>
      <c r="H1220">
        <v>18</v>
      </c>
      <c r="I1220" t="s">
        <v>15</v>
      </c>
      <c r="J1220">
        <v>1</v>
      </c>
      <c r="L1220" t="s">
        <v>57</v>
      </c>
      <c r="M1220">
        <v>59.810667979371502</v>
      </c>
      <c r="N1220" t="s">
        <v>58</v>
      </c>
      <c r="O1220">
        <v>1</v>
      </c>
      <c r="P1220" t="s">
        <v>59</v>
      </c>
      <c r="Q1220" s="3" t="str">
        <f>+PROPER(IF(MID(Tabla1[[#This Row],[expName]],3,100)="Alegria","Alegría",MID(Tabla1[[#This Row],[expName]],3,100)))</f>
        <v>Alegría</v>
      </c>
      <c r="R1220" s="3" t="str">
        <f>+IF(Tabla1[[#This Row],[correct_ans]]="None","Frecuente","Infrecuente")</f>
        <v>Frecuente</v>
      </c>
      <c r="S1220" s="3">
        <f>+Tabla1[[#This Row],[Respuesta.corr]]*100</f>
        <v>100</v>
      </c>
      <c r="T1220" s="3" t="str">
        <f>+IF(OR(Tabla1[[#This Row],[frecuente/infrecuente]]="Frecuente",Tabla1[[#This Row],[Respuesta.rt]]=""),"",Tabla1[[#This Row],[Respuesta.rt]])</f>
        <v/>
      </c>
      <c r="U1220" s="3">
        <f>1-Tabla1[[#This Row],[Respuesta.corr]]</f>
        <v>0</v>
      </c>
      <c r="V1220" s="3" t="s">
        <v>144</v>
      </c>
      <c r="W1220" s="3" t="s">
        <v>172</v>
      </c>
      <c r="X1220" s="3" t="str">
        <f>+LEFT(Tabla1[[#This Row],[participant]],LEN(Tabla1[[#This Row],[participant]])-1)</f>
        <v>LMR11M</v>
      </c>
    </row>
    <row r="1221" spans="1:24" x14ac:dyDescent="0.55000000000000004">
      <c r="A1221" t="s">
        <v>55</v>
      </c>
      <c r="B1221" t="s">
        <v>28</v>
      </c>
      <c r="C1221" t="s">
        <v>15</v>
      </c>
      <c r="D1221">
        <v>1.3</v>
      </c>
      <c r="E1221">
        <v>0</v>
      </c>
      <c r="F1221">
        <v>19</v>
      </c>
      <c r="G1221">
        <v>19</v>
      </c>
      <c r="H1221">
        <v>19</v>
      </c>
      <c r="I1221" t="s">
        <v>15</v>
      </c>
      <c r="J1221">
        <v>1</v>
      </c>
      <c r="L1221" t="s">
        <v>57</v>
      </c>
      <c r="M1221">
        <v>59.810667979371502</v>
      </c>
      <c r="N1221" t="s">
        <v>58</v>
      </c>
      <c r="O1221">
        <v>1</v>
      </c>
      <c r="P1221" t="s">
        <v>59</v>
      </c>
      <c r="Q1221" s="3" t="str">
        <f>+PROPER(IF(MID(Tabla1[[#This Row],[expName]],3,100)="Alegria","Alegría",MID(Tabla1[[#This Row],[expName]],3,100)))</f>
        <v>Alegría</v>
      </c>
      <c r="R1221" s="3" t="str">
        <f>+IF(Tabla1[[#This Row],[correct_ans]]="None","Frecuente","Infrecuente")</f>
        <v>Frecuente</v>
      </c>
      <c r="S1221" s="3">
        <f>+Tabla1[[#This Row],[Respuesta.corr]]*100</f>
        <v>100</v>
      </c>
      <c r="T1221" s="3" t="str">
        <f>+IF(OR(Tabla1[[#This Row],[frecuente/infrecuente]]="Frecuente",Tabla1[[#This Row],[Respuesta.rt]]=""),"",Tabla1[[#This Row],[Respuesta.rt]])</f>
        <v/>
      </c>
      <c r="U1221" s="3">
        <f>1-Tabla1[[#This Row],[Respuesta.corr]]</f>
        <v>0</v>
      </c>
      <c r="V1221" s="3" t="s">
        <v>144</v>
      </c>
      <c r="W1221" s="3" t="s">
        <v>172</v>
      </c>
      <c r="X1221" s="3" t="str">
        <f>+LEFT(Tabla1[[#This Row],[participant]],LEN(Tabla1[[#This Row],[participant]])-1)</f>
        <v>LMR11M</v>
      </c>
    </row>
    <row r="1222" spans="1:24" x14ac:dyDescent="0.55000000000000004">
      <c r="A1222" t="s">
        <v>55</v>
      </c>
      <c r="B1222" t="s">
        <v>14</v>
      </c>
      <c r="C1222" t="s">
        <v>15</v>
      </c>
      <c r="D1222">
        <v>0.8</v>
      </c>
      <c r="E1222">
        <v>0</v>
      </c>
      <c r="F1222">
        <v>20</v>
      </c>
      <c r="G1222">
        <v>20</v>
      </c>
      <c r="H1222">
        <v>20</v>
      </c>
      <c r="I1222" t="s">
        <v>15</v>
      </c>
      <c r="J1222">
        <v>1</v>
      </c>
      <c r="L1222" t="s">
        <v>57</v>
      </c>
      <c r="M1222">
        <v>59.810667979371502</v>
      </c>
      <c r="N1222" t="s">
        <v>58</v>
      </c>
      <c r="O1222">
        <v>1</v>
      </c>
      <c r="P1222" t="s">
        <v>59</v>
      </c>
      <c r="Q1222" s="3" t="str">
        <f>+PROPER(IF(MID(Tabla1[[#This Row],[expName]],3,100)="Alegria","Alegría",MID(Tabla1[[#This Row],[expName]],3,100)))</f>
        <v>Alegría</v>
      </c>
      <c r="R1222" s="3" t="str">
        <f>+IF(Tabla1[[#This Row],[correct_ans]]="None","Frecuente","Infrecuente")</f>
        <v>Frecuente</v>
      </c>
      <c r="S1222" s="3">
        <f>+Tabla1[[#This Row],[Respuesta.corr]]*100</f>
        <v>100</v>
      </c>
      <c r="T1222" s="3" t="str">
        <f>+IF(OR(Tabla1[[#This Row],[frecuente/infrecuente]]="Frecuente",Tabla1[[#This Row],[Respuesta.rt]]=""),"",Tabla1[[#This Row],[Respuesta.rt]])</f>
        <v/>
      </c>
      <c r="U1222" s="3">
        <f>1-Tabla1[[#This Row],[Respuesta.corr]]</f>
        <v>0</v>
      </c>
      <c r="V1222" s="3" t="s">
        <v>144</v>
      </c>
      <c r="W1222" s="3" t="s">
        <v>172</v>
      </c>
      <c r="X1222" s="3" t="str">
        <f>+LEFT(Tabla1[[#This Row],[participant]],LEN(Tabla1[[#This Row],[participant]])-1)</f>
        <v>LMR11M</v>
      </c>
    </row>
    <row r="1223" spans="1:24" x14ac:dyDescent="0.55000000000000004">
      <c r="A1223" t="s">
        <v>60</v>
      </c>
      <c r="B1223" t="s">
        <v>69</v>
      </c>
      <c r="C1223" t="s">
        <v>21</v>
      </c>
      <c r="D1223">
        <v>0.8</v>
      </c>
      <c r="E1223">
        <v>0</v>
      </c>
      <c r="F1223">
        <v>21</v>
      </c>
      <c r="G1223">
        <v>21</v>
      </c>
      <c r="H1223">
        <v>21</v>
      </c>
      <c r="I1223" t="s">
        <v>21</v>
      </c>
      <c r="J1223">
        <v>1</v>
      </c>
      <c r="K1223">
        <v>0.48244659975199999</v>
      </c>
      <c r="L1223" t="s">
        <v>57</v>
      </c>
      <c r="M1223">
        <v>59.810667979371502</v>
      </c>
      <c r="N1223" t="s">
        <v>58</v>
      </c>
      <c r="O1223">
        <v>1</v>
      </c>
      <c r="P1223" t="s">
        <v>59</v>
      </c>
      <c r="Q1223" s="3" t="str">
        <f>+PROPER(IF(MID(Tabla1[[#This Row],[expName]],3,100)="Alegria","Alegría",MID(Tabla1[[#This Row],[expName]],3,100)))</f>
        <v>Alegría</v>
      </c>
      <c r="R1223" s="3" t="str">
        <f>+IF(Tabla1[[#This Row],[correct_ans]]="None","Frecuente","Infrecuente")</f>
        <v>Infrecuente</v>
      </c>
      <c r="S1223" s="3">
        <f>+Tabla1[[#This Row],[Respuesta.corr]]*100</f>
        <v>100</v>
      </c>
      <c r="T1223" s="3">
        <f>+IF(OR(Tabla1[[#This Row],[frecuente/infrecuente]]="Frecuente",Tabla1[[#This Row],[Respuesta.rt]]=""),"",Tabla1[[#This Row],[Respuesta.rt]])</f>
        <v>0.48244659975199999</v>
      </c>
      <c r="U1223" s="3">
        <f>1-Tabla1[[#This Row],[Respuesta.corr]]</f>
        <v>0</v>
      </c>
      <c r="V1223" s="3" t="s">
        <v>144</v>
      </c>
      <c r="W1223" s="3" t="s">
        <v>172</v>
      </c>
      <c r="X1223" s="3" t="str">
        <f>+LEFT(Tabla1[[#This Row],[participant]],LEN(Tabla1[[#This Row],[participant]])-1)</f>
        <v>LMR11M</v>
      </c>
    </row>
    <row r="1224" spans="1:24" x14ac:dyDescent="0.55000000000000004">
      <c r="A1224" t="s">
        <v>55</v>
      </c>
      <c r="B1224" t="s">
        <v>70</v>
      </c>
      <c r="C1224" t="s">
        <v>15</v>
      </c>
      <c r="D1224">
        <v>1.3</v>
      </c>
      <c r="E1224">
        <v>0</v>
      </c>
      <c r="F1224">
        <v>22</v>
      </c>
      <c r="G1224">
        <v>22</v>
      </c>
      <c r="H1224">
        <v>22</v>
      </c>
      <c r="I1224" t="s">
        <v>15</v>
      </c>
      <c r="J1224">
        <v>1</v>
      </c>
      <c r="L1224" t="s">
        <v>57</v>
      </c>
      <c r="M1224">
        <v>59.810667979371502</v>
      </c>
      <c r="N1224" t="s">
        <v>58</v>
      </c>
      <c r="O1224">
        <v>1</v>
      </c>
      <c r="P1224" t="s">
        <v>59</v>
      </c>
      <c r="Q1224" s="3" t="str">
        <f>+PROPER(IF(MID(Tabla1[[#This Row],[expName]],3,100)="Alegria","Alegría",MID(Tabla1[[#This Row],[expName]],3,100)))</f>
        <v>Alegría</v>
      </c>
      <c r="R1224" s="3" t="str">
        <f>+IF(Tabla1[[#This Row],[correct_ans]]="None","Frecuente","Infrecuente")</f>
        <v>Frecuente</v>
      </c>
      <c r="S1224" s="3">
        <f>+Tabla1[[#This Row],[Respuesta.corr]]*100</f>
        <v>100</v>
      </c>
      <c r="T1224" s="3" t="str">
        <f>+IF(OR(Tabla1[[#This Row],[frecuente/infrecuente]]="Frecuente",Tabla1[[#This Row],[Respuesta.rt]]=""),"",Tabla1[[#This Row],[Respuesta.rt]])</f>
        <v/>
      </c>
      <c r="U1224" s="3">
        <f>1-Tabla1[[#This Row],[Respuesta.corr]]</f>
        <v>0</v>
      </c>
      <c r="V1224" s="3" t="s">
        <v>144</v>
      </c>
      <c r="W1224" s="3" t="s">
        <v>172</v>
      </c>
      <c r="X1224" s="3" t="str">
        <f>+LEFT(Tabla1[[#This Row],[participant]],LEN(Tabla1[[#This Row],[participant]])-1)</f>
        <v>LMR11M</v>
      </c>
    </row>
    <row r="1225" spans="1:24" x14ac:dyDescent="0.55000000000000004">
      <c r="A1225" t="s">
        <v>55</v>
      </c>
      <c r="B1225" t="s">
        <v>22</v>
      </c>
      <c r="C1225" t="s">
        <v>15</v>
      </c>
      <c r="D1225">
        <v>1.3</v>
      </c>
      <c r="E1225">
        <v>0</v>
      </c>
      <c r="F1225">
        <v>23</v>
      </c>
      <c r="G1225">
        <v>23</v>
      </c>
      <c r="H1225">
        <v>23</v>
      </c>
      <c r="I1225" t="s">
        <v>15</v>
      </c>
      <c r="J1225">
        <v>1</v>
      </c>
      <c r="L1225" t="s">
        <v>57</v>
      </c>
      <c r="M1225">
        <v>59.810667979371502</v>
      </c>
      <c r="N1225" t="s">
        <v>58</v>
      </c>
      <c r="O1225">
        <v>1</v>
      </c>
      <c r="P1225" t="s">
        <v>59</v>
      </c>
      <c r="Q1225" s="3" t="str">
        <f>+PROPER(IF(MID(Tabla1[[#This Row],[expName]],3,100)="Alegria","Alegría",MID(Tabla1[[#This Row],[expName]],3,100)))</f>
        <v>Alegría</v>
      </c>
      <c r="R1225" s="3" t="str">
        <f>+IF(Tabla1[[#This Row],[correct_ans]]="None","Frecuente","Infrecuente")</f>
        <v>Frecuente</v>
      </c>
      <c r="S1225" s="3">
        <f>+Tabla1[[#This Row],[Respuesta.corr]]*100</f>
        <v>100</v>
      </c>
      <c r="T1225" s="3" t="str">
        <f>+IF(OR(Tabla1[[#This Row],[frecuente/infrecuente]]="Frecuente",Tabla1[[#This Row],[Respuesta.rt]]=""),"",Tabla1[[#This Row],[Respuesta.rt]])</f>
        <v/>
      </c>
      <c r="U1225" s="3">
        <f>1-Tabla1[[#This Row],[Respuesta.corr]]</f>
        <v>0</v>
      </c>
      <c r="V1225" s="3" t="s">
        <v>144</v>
      </c>
      <c r="W1225" s="3" t="s">
        <v>172</v>
      </c>
      <c r="X1225" s="3" t="str">
        <f>+LEFT(Tabla1[[#This Row],[participant]],LEN(Tabla1[[#This Row],[participant]])-1)</f>
        <v>LMR11M</v>
      </c>
    </row>
    <row r="1226" spans="1:24" x14ac:dyDescent="0.55000000000000004">
      <c r="A1226" t="s">
        <v>55</v>
      </c>
      <c r="B1226" t="s">
        <v>22</v>
      </c>
      <c r="C1226" t="s">
        <v>15</v>
      </c>
      <c r="D1226">
        <v>0.8</v>
      </c>
      <c r="E1226">
        <v>0</v>
      </c>
      <c r="F1226">
        <v>24</v>
      </c>
      <c r="G1226">
        <v>24</v>
      </c>
      <c r="H1226">
        <v>24</v>
      </c>
      <c r="I1226" t="s">
        <v>15</v>
      </c>
      <c r="J1226">
        <v>1</v>
      </c>
      <c r="L1226" t="s">
        <v>57</v>
      </c>
      <c r="M1226">
        <v>59.810667979371502</v>
      </c>
      <c r="N1226" t="s">
        <v>58</v>
      </c>
      <c r="O1226">
        <v>1</v>
      </c>
      <c r="P1226" t="s">
        <v>59</v>
      </c>
      <c r="Q1226" s="3" t="str">
        <f>+PROPER(IF(MID(Tabla1[[#This Row],[expName]],3,100)="Alegria","Alegría",MID(Tabla1[[#This Row],[expName]],3,100)))</f>
        <v>Alegría</v>
      </c>
      <c r="R1226" s="3" t="str">
        <f>+IF(Tabla1[[#This Row],[correct_ans]]="None","Frecuente","Infrecuente")</f>
        <v>Frecuente</v>
      </c>
      <c r="S1226" s="3">
        <f>+Tabla1[[#This Row],[Respuesta.corr]]*100</f>
        <v>100</v>
      </c>
      <c r="T1226" s="3" t="str">
        <f>+IF(OR(Tabla1[[#This Row],[frecuente/infrecuente]]="Frecuente",Tabla1[[#This Row],[Respuesta.rt]]=""),"",Tabla1[[#This Row],[Respuesta.rt]])</f>
        <v/>
      </c>
      <c r="U1226" s="3">
        <f>1-Tabla1[[#This Row],[Respuesta.corr]]</f>
        <v>0</v>
      </c>
      <c r="V1226" s="3" t="s">
        <v>144</v>
      </c>
      <c r="W1226" s="3" t="s">
        <v>172</v>
      </c>
      <c r="X1226" s="3" t="str">
        <f>+LEFT(Tabla1[[#This Row],[participant]],LEN(Tabla1[[#This Row],[participant]])-1)</f>
        <v>LMR11M</v>
      </c>
    </row>
    <row r="1227" spans="1:24" x14ac:dyDescent="0.55000000000000004">
      <c r="A1227" t="s">
        <v>60</v>
      </c>
      <c r="B1227" t="s">
        <v>71</v>
      </c>
      <c r="C1227" t="s">
        <v>21</v>
      </c>
      <c r="D1227">
        <v>1.3</v>
      </c>
      <c r="E1227">
        <v>0</v>
      </c>
      <c r="F1227">
        <v>25</v>
      </c>
      <c r="G1227">
        <v>25</v>
      </c>
      <c r="H1227">
        <v>25</v>
      </c>
      <c r="I1227" t="s">
        <v>21</v>
      </c>
      <c r="J1227">
        <v>1</v>
      </c>
      <c r="K1227">
        <v>0.47375060245400002</v>
      </c>
      <c r="L1227" t="s">
        <v>57</v>
      </c>
      <c r="M1227">
        <v>59.810667979371502</v>
      </c>
      <c r="N1227" t="s">
        <v>58</v>
      </c>
      <c r="O1227">
        <v>1</v>
      </c>
      <c r="P1227" t="s">
        <v>59</v>
      </c>
      <c r="Q1227" s="3" t="str">
        <f>+PROPER(IF(MID(Tabla1[[#This Row],[expName]],3,100)="Alegria","Alegría",MID(Tabla1[[#This Row],[expName]],3,100)))</f>
        <v>Alegría</v>
      </c>
      <c r="R1227" s="3" t="str">
        <f>+IF(Tabla1[[#This Row],[correct_ans]]="None","Frecuente","Infrecuente")</f>
        <v>Infrecuente</v>
      </c>
      <c r="S1227" s="3">
        <f>+Tabla1[[#This Row],[Respuesta.corr]]*100</f>
        <v>100</v>
      </c>
      <c r="T1227" s="3">
        <f>+IF(OR(Tabla1[[#This Row],[frecuente/infrecuente]]="Frecuente",Tabla1[[#This Row],[Respuesta.rt]]=""),"",Tabla1[[#This Row],[Respuesta.rt]])</f>
        <v>0.47375060245400002</v>
      </c>
      <c r="U1227" s="3">
        <f>1-Tabla1[[#This Row],[Respuesta.corr]]</f>
        <v>0</v>
      </c>
      <c r="V1227" s="3" t="s">
        <v>144</v>
      </c>
      <c r="W1227" s="3" t="s">
        <v>172</v>
      </c>
      <c r="X1227" s="3" t="str">
        <f>+LEFT(Tabla1[[#This Row],[participant]],LEN(Tabla1[[#This Row],[participant]])-1)</f>
        <v>LMR11M</v>
      </c>
    </row>
    <row r="1228" spans="1:24" x14ac:dyDescent="0.55000000000000004">
      <c r="A1228" t="s">
        <v>55</v>
      </c>
      <c r="B1228" t="s">
        <v>48</v>
      </c>
      <c r="C1228" t="s">
        <v>15</v>
      </c>
      <c r="D1228">
        <v>1.3</v>
      </c>
      <c r="E1228">
        <v>0</v>
      </c>
      <c r="F1228">
        <v>26</v>
      </c>
      <c r="G1228">
        <v>26</v>
      </c>
      <c r="H1228">
        <v>26</v>
      </c>
      <c r="I1228" t="s">
        <v>15</v>
      </c>
      <c r="J1228">
        <v>1</v>
      </c>
      <c r="L1228" t="s">
        <v>57</v>
      </c>
      <c r="M1228">
        <v>59.810667979371502</v>
      </c>
      <c r="N1228" t="s">
        <v>58</v>
      </c>
      <c r="O1228">
        <v>1</v>
      </c>
      <c r="P1228" t="s">
        <v>59</v>
      </c>
      <c r="Q1228" s="3" t="str">
        <f>+PROPER(IF(MID(Tabla1[[#This Row],[expName]],3,100)="Alegria","Alegría",MID(Tabla1[[#This Row],[expName]],3,100)))</f>
        <v>Alegría</v>
      </c>
      <c r="R1228" s="3" t="str">
        <f>+IF(Tabla1[[#This Row],[correct_ans]]="None","Frecuente","Infrecuente")</f>
        <v>Frecuente</v>
      </c>
      <c r="S1228" s="3">
        <f>+Tabla1[[#This Row],[Respuesta.corr]]*100</f>
        <v>100</v>
      </c>
      <c r="T1228" s="3" t="str">
        <f>+IF(OR(Tabla1[[#This Row],[frecuente/infrecuente]]="Frecuente",Tabla1[[#This Row],[Respuesta.rt]]=""),"",Tabla1[[#This Row],[Respuesta.rt]])</f>
        <v/>
      </c>
      <c r="U1228" s="3">
        <f>1-Tabla1[[#This Row],[Respuesta.corr]]</f>
        <v>0</v>
      </c>
      <c r="V1228" s="3" t="s">
        <v>144</v>
      </c>
      <c r="W1228" s="3" t="s">
        <v>172</v>
      </c>
      <c r="X1228" s="3" t="str">
        <f>+LEFT(Tabla1[[#This Row],[participant]],LEN(Tabla1[[#This Row],[participant]])-1)</f>
        <v>LMR11M</v>
      </c>
    </row>
    <row r="1229" spans="1:24" x14ac:dyDescent="0.55000000000000004">
      <c r="A1229" t="s">
        <v>55</v>
      </c>
      <c r="B1229" t="s">
        <v>56</v>
      </c>
      <c r="C1229" t="s">
        <v>15</v>
      </c>
      <c r="D1229">
        <v>1.3</v>
      </c>
      <c r="E1229">
        <v>0</v>
      </c>
      <c r="F1229">
        <v>27</v>
      </c>
      <c r="G1229">
        <v>27</v>
      </c>
      <c r="H1229">
        <v>27</v>
      </c>
      <c r="I1229" t="s">
        <v>15</v>
      </c>
      <c r="J1229">
        <v>1</v>
      </c>
      <c r="L1229" t="s">
        <v>57</v>
      </c>
      <c r="M1229">
        <v>59.810667979371502</v>
      </c>
      <c r="N1229" t="s">
        <v>58</v>
      </c>
      <c r="O1229">
        <v>1</v>
      </c>
      <c r="P1229" t="s">
        <v>59</v>
      </c>
      <c r="Q1229" s="3" t="str">
        <f>+PROPER(IF(MID(Tabla1[[#This Row],[expName]],3,100)="Alegria","Alegría",MID(Tabla1[[#This Row],[expName]],3,100)))</f>
        <v>Alegría</v>
      </c>
      <c r="R1229" s="3" t="str">
        <f>+IF(Tabla1[[#This Row],[correct_ans]]="None","Frecuente","Infrecuente")</f>
        <v>Frecuente</v>
      </c>
      <c r="S1229" s="3">
        <f>+Tabla1[[#This Row],[Respuesta.corr]]*100</f>
        <v>100</v>
      </c>
      <c r="T1229" s="3" t="str">
        <f>+IF(OR(Tabla1[[#This Row],[frecuente/infrecuente]]="Frecuente",Tabla1[[#This Row],[Respuesta.rt]]=""),"",Tabla1[[#This Row],[Respuesta.rt]])</f>
        <v/>
      </c>
      <c r="U1229" s="3">
        <f>1-Tabla1[[#This Row],[Respuesta.corr]]</f>
        <v>0</v>
      </c>
      <c r="V1229" s="3" t="s">
        <v>144</v>
      </c>
      <c r="W1229" s="3" t="s">
        <v>172</v>
      </c>
      <c r="X1229" s="3" t="str">
        <f>+LEFT(Tabla1[[#This Row],[participant]],LEN(Tabla1[[#This Row],[participant]])-1)</f>
        <v>LMR11M</v>
      </c>
    </row>
    <row r="1230" spans="1:24" x14ac:dyDescent="0.55000000000000004">
      <c r="A1230" t="s">
        <v>55</v>
      </c>
      <c r="B1230" t="s">
        <v>23</v>
      </c>
      <c r="C1230" t="s">
        <v>15</v>
      </c>
      <c r="D1230">
        <v>0.8</v>
      </c>
      <c r="E1230">
        <v>0</v>
      </c>
      <c r="F1230">
        <v>28</v>
      </c>
      <c r="G1230">
        <v>28</v>
      </c>
      <c r="H1230">
        <v>28</v>
      </c>
      <c r="I1230" t="s">
        <v>15</v>
      </c>
      <c r="J1230">
        <v>1</v>
      </c>
      <c r="L1230" t="s">
        <v>57</v>
      </c>
      <c r="M1230">
        <v>59.810667979371502</v>
      </c>
      <c r="N1230" t="s">
        <v>58</v>
      </c>
      <c r="O1230">
        <v>1</v>
      </c>
      <c r="P1230" t="s">
        <v>59</v>
      </c>
      <c r="Q1230" s="3" t="str">
        <f>+PROPER(IF(MID(Tabla1[[#This Row],[expName]],3,100)="Alegria","Alegría",MID(Tabla1[[#This Row],[expName]],3,100)))</f>
        <v>Alegría</v>
      </c>
      <c r="R1230" s="3" t="str">
        <f>+IF(Tabla1[[#This Row],[correct_ans]]="None","Frecuente","Infrecuente")</f>
        <v>Frecuente</v>
      </c>
      <c r="S1230" s="3">
        <f>+Tabla1[[#This Row],[Respuesta.corr]]*100</f>
        <v>100</v>
      </c>
      <c r="T1230" s="3" t="str">
        <f>+IF(OR(Tabla1[[#This Row],[frecuente/infrecuente]]="Frecuente",Tabla1[[#This Row],[Respuesta.rt]]=""),"",Tabla1[[#This Row],[Respuesta.rt]])</f>
        <v/>
      </c>
      <c r="U1230" s="3">
        <f>1-Tabla1[[#This Row],[Respuesta.corr]]</f>
        <v>0</v>
      </c>
      <c r="V1230" s="3" t="s">
        <v>144</v>
      </c>
      <c r="W1230" s="3" t="s">
        <v>172</v>
      </c>
      <c r="X1230" s="3" t="str">
        <f>+LEFT(Tabla1[[#This Row],[participant]],LEN(Tabla1[[#This Row],[participant]])-1)</f>
        <v>LMR11M</v>
      </c>
    </row>
    <row r="1231" spans="1:24" x14ac:dyDescent="0.55000000000000004">
      <c r="A1231" t="s">
        <v>55</v>
      </c>
      <c r="B1231" t="s">
        <v>63</v>
      </c>
      <c r="C1231" t="s">
        <v>15</v>
      </c>
      <c r="D1231">
        <v>0.8</v>
      </c>
      <c r="E1231">
        <v>0</v>
      </c>
      <c r="F1231">
        <v>29</v>
      </c>
      <c r="G1231">
        <v>29</v>
      </c>
      <c r="H1231">
        <v>29</v>
      </c>
      <c r="I1231" t="s">
        <v>15</v>
      </c>
      <c r="J1231">
        <v>1</v>
      </c>
      <c r="L1231" t="s">
        <v>57</v>
      </c>
      <c r="M1231">
        <v>59.810667979371502</v>
      </c>
      <c r="N1231" t="s">
        <v>58</v>
      </c>
      <c r="O1231">
        <v>1</v>
      </c>
      <c r="P1231" t="s">
        <v>59</v>
      </c>
      <c r="Q1231" s="3" t="str">
        <f>+PROPER(IF(MID(Tabla1[[#This Row],[expName]],3,100)="Alegria","Alegría",MID(Tabla1[[#This Row],[expName]],3,100)))</f>
        <v>Alegría</v>
      </c>
      <c r="R1231" s="3" t="str">
        <f>+IF(Tabla1[[#This Row],[correct_ans]]="None","Frecuente","Infrecuente")</f>
        <v>Frecuente</v>
      </c>
      <c r="S1231" s="3">
        <f>+Tabla1[[#This Row],[Respuesta.corr]]*100</f>
        <v>100</v>
      </c>
      <c r="T1231" s="3" t="str">
        <f>+IF(OR(Tabla1[[#This Row],[frecuente/infrecuente]]="Frecuente",Tabla1[[#This Row],[Respuesta.rt]]=""),"",Tabla1[[#This Row],[Respuesta.rt]])</f>
        <v/>
      </c>
      <c r="U1231" s="3">
        <f>1-Tabla1[[#This Row],[Respuesta.corr]]</f>
        <v>0</v>
      </c>
      <c r="V1231" s="3" t="s">
        <v>144</v>
      </c>
      <c r="W1231" s="3" t="s">
        <v>172</v>
      </c>
      <c r="X1231" s="3" t="str">
        <f>+LEFT(Tabla1[[#This Row],[participant]],LEN(Tabla1[[#This Row],[participant]])-1)</f>
        <v>LMR11M</v>
      </c>
    </row>
    <row r="1232" spans="1:24" x14ac:dyDescent="0.55000000000000004">
      <c r="A1232" t="s">
        <v>60</v>
      </c>
      <c r="B1232" t="s">
        <v>72</v>
      </c>
      <c r="C1232" t="s">
        <v>21</v>
      </c>
      <c r="D1232">
        <v>0.8</v>
      </c>
      <c r="E1232">
        <v>0</v>
      </c>
      <c r="F1232">
        <v>30</v>
      </c>
      <c r="G1232">
        <v>30</v>
      </c>
      <c r="H1232">
        <v>30</v>
      </c>
      <c r="I1232" t="s">
        <v>21</v>
      </c>
      <c r="J1232">
        <v>1</v>
      </c>
      <c r="K1232">
        <v>0.39371762564399998</v>
      </c>
      <c r="L1232" t="s">
        <v>57</v>
      </c>
      <c r="M1232">
        <v>59.810667979371502</v>
      </c>
      <c r="N1232" t="s">
        <v>58</v>
      </c>
      <c r="O1232">
        <v>1</v>
      </c>
      <c r="P1232" t="s">
        <v>59</v>
      </c>
      <c r="Q1232" s="3" t="str">
        <f>+PROPER(IF(MID(Tabla1[[#This Row],[expName]],3,100)="Alegria","Alegría",MID(Tabla1[[#This Row],[expName]],3,100)))</f>
        <v>Alegría</v>
      </c>
      <c r="R1232" s="3" t="str">
        <f>+IF(Tabla1[[#This Row],[correct_ans]]="None","Frecuente","Infrecuente")</f>
        <v>Infrecuente</v>
      </c>
      <c r="S1232" s="3">
        <f>+Tabla1[[#This Row],[Respuesta.corr]]*100</f>
        <v>100</v>
      </c>
      <c r="T1232" s="3">
        <f>+IF(OR(Tabla1[[#This Row],[frecuente/infrecuente]]="Frecuente",Tabla1[[#This Row],[Respuesta.rt]]=""),"",Tabla1[[#This Row],[Respuesta.rt]])</f>
        <v>0.39371762564399998</v>
      </c>
      <c r="U1232" s="3">
        <f>1-Tabla1[[#This Row],[Respuesta.corr]]</f>
        <v>0</v>
      </c>
      <c r="V1232" s="3" t="s">
        <v>144</v>
      </c>
      <c r="W1232" s="3" t="s">
        <v>172</v>
      </c>
      <c r="X1232" s="3" t="str">
        <f>+LEFT(Tabla1[[#This Row],[participant]],LEN(Tabla1[[#This Row],[participant]])-1)</f>
        <v>LMR11M</v>
      </c>
    </row>
    <row r="1233" spans="1:24" x14ac:dyDescent="0.55000000000000004">
      <c r="A1233" t="s">
        <v>55</v>
      </c>
      <c r="B1233" t="s">
        <v>65</v>
      </c>
      <c r="C1233" t="s">
        <v>15</v>
      </c>
      <c r="D1233">
        <v>1.3</v>
      </c>
      <c r="E1233">
        <v>0</v>
      </c>
      <c r="F1233">
        <v>31</v>
      </c>
      <c r="G1233">
        <v>31</v>
      </c>
      <c r="H1233">
        <v>31</v>
      </c>
      <c r="I1233" t="s">
        <v>15</v>
      </c>
      <c r="J1233">
        <v>1</v>
      </c>
      <c r="L1233" t="s">
        <v>57</v>
      </c>
      <c r="M1233">
        <v>59.810667979371502</v>
      </c>
      <c r="N1233" t="s">
        <v>58</v>
      </c>
      <c r="O1233">
        <v>1</v>
      </c>
      <c r="P1233" t="s">
        <v>59</v>
      </c>
      <c r="Q1233" s="3" t="str">
        <f>+PROPER(IF(MID(Tabla1[[#This Row],[expName]],3,100)="Alegria","Alegría",MID(Tabla1[[#This Row],[expName]],3,100)))</f>
        <v>Alegría</v>
      </c>
      <c r="R1233" s="3" t="str">
        <f>+IF(Tabla1[[#This Row],[correct_ans]]="None","Frecuente","Infrecuente")</f>
        <v>Frecuente</v>
      </c>
      <c r="S1233" s="3">
        <f>+Tabla1[[#This Row],[Respuesta.corr]]*100</f>
        <v>100</v>
      </c>
      <c r="T1233" s="3" t="str">
        <f>+IF(OR(Tabla1[[#This Row],[frecuente/infrecuente]]="Frecuente",Tabla1[[#This Row],[Respuesta.rt]]=""),"",Tabla1[[#This Row],[Respuesta.rt]])</f>
        <v/>
      </c>
      <c r="U1233" s="3">
        <f>1-Tabla1[[#This Row],[Respuesta.corr]]</f>
        <v>0</v>
      </c>
      <c r="V1233" s="3" t="s">
        <v>144</v>
      </c>
      <c r="W1233" s="3" t="s">
        <v>172</v>
      </c>
      <c r="X1233" s="3" t="str">
        <f>+LEFT(Tabla1[[#This Row],[participant]],LEN(Tabla1[[#This Row],[participant]])-1)</f>
        <v>LMR11M</v>
      </c>
    </row>
    <row r="1234" spans="1:24" x14ac:dyDescent="0.55000000000000004">
      <c r="A1234" t="s">
        <v>55</v>
      </c>
      <c r="B1234" t="s">
        <v>25</v>
      </c>
      <c r="C1234" t="s">
        <v>15</v>
      </c>
      <c r="D1234">
        <v>0.8</v>
      </c>
      <c r="E1234">
        <v>0</v>
      </c>
      <c r="F1234">
        <v>32</v>
      </c>
      <c r="G1234">
        <v>32</v>
      </c>
      <c r="H1234">
        <v>32</v>
      </c>
      <c r="I1234" t="s">
        <v>15</v>
      </c>
      <c r="J1234">
        <v>1</v>
      </c>
      <c r="L1234" t="s">
        <v>57</v>
      </c>
      <c r="M1234">
        <v>59.810667979371502</v>
      </c>
      <c r="N1234" t="s">
        <v>58</v>
      </c>
      <c r="O1234">
        <v>1</v>
      </c>
      <c r="P1234" t="s">
        <v>59</v>
      </c>
      <c r="Q1234" s="3" t="str">
        <f>+PROPER(IF(MID(Tabla1[[#This Row],[expName]],3,100)="Alegria","Alegría",MID(Tabla1[[#This Row],[expName]],3,100)))</f>
        <v>Alegría</v>
      </c>
      <c r="R1234" s="3" t="str">
        <f>+IF(Tabla1[[#This Row],[correct_ans]]="None","Frecuente","Infrecuente")</f>
        <v>Frecuente</v>
      </c>
      <c r="S1234" s="3">
        <f>+Tabla1[[#This Row],[Respuesta.corr]]*100</f>
        <v>100</v>
      </c>
      <c r="T1234" s="3" t="str">
        <f>+IF(OR(Tabla1[[#This Row],[frecuente/infrecuente]]="Frecuente",Tabla1[[#This Row],[Respuesta.rt]]=""),"",Tabla1[[#This Row],[Respuesta.rt]])</f>
        <v/>
      </c>
      <c r="U1234" s="3">
        <f>1-Tabla1[[#This Row],[Respuesta.corr]]</f>
        <v>0</v>
      </c>
      <c r="V1234" s="3" t="s">
        <v>144</v>
      </c>
      <c r="W1234" s="3" t="s">
        <v>172</v>
      </c>
      <c r="X1234" s="3" t="str">
        <f>+LEFT(Tabla1[[#This Row],[participant]],LEN(Tabla1[[#This Row],[participant]])-1)</f>
        <v>LMR11M</v>
      </c>
    </row>
    <row r="1235" spans="1:24" x14ac:dyDescent="0.55000000000000004">
      <c r="A1235" t="s">
        <v>55</v>
      </c>
      <c r="B1235" t="s">
        <v>30</v>
      </c>
      <c r="C1235" t="s">
        <v>15</v>
      </c>
      <c r="D1235">
        <v>0.8</v>
      </c>
      <c r="E1235">
        <v>0</v>
      </c>
      <c r="F1235">
        <v>33</v>
      </c>
      <c r="G1235">
        <v>33</v>
      </c>
      <c r="H1235">
        <v>33</v>
      </c>
      <c r="I1235" t="s">
        <v>15</v>
      </c>
      <c r="J1235">
        <v>1</v>
      </c>
      <c r="L1235" t="s">
        <v>57</v>
      </c>
      <c r="M1235">
        <v>59.810667979371502</v>
      </c>
      <c r="N1235" t="s">
        <v>58</v>
      </c>
      <c r="O1235">
        <v>1</v>
      </c>
      <c r="P1235" t="s">
        <v>59</v>
      </c>
      <c r="Q1235" s="3" t="str">
        <f>+PROPER(IF(MID(Tabla1[[#This Row],[expName]],3,100)="Alegria","Alegría",MID(Tabla1[[#This Row],[expName]],3,100)))</f>
        <v>Alegría</v>
      </c>
      <c r="R1235" s="3" t="str">
        <f>+IF(Tabla1[[#This Row],[correct_ans]]="None","Frecuente","Infrecuente")</f>
        <v>Frecuente</v>
      </c>
      <c r="S1235" s="3">
        <f>+Tabla1[[#This Row],[Respuesta.corr]]*100</f>
        <v>100</v>
      </c>
      <c r="T1235" s="3" t="str">
        <f>+IF(OR(Tabla1[[#This Row],[frecuente/infrecuente]]="Frecuente",Tabla1[[#This Row],[Respuesta.rt]]=""),"",Tabla1[[#This Row],[Respuesta.rt]])</f>
        <v/>
      </c>
      <c r="U1235" s="3">
        <f>1-Tabla1[[#This Row],[Respuesta.corr]]</f>
        <v>0</v>
      </c>
      <c r="V1235" s="3" t="s">
        <v>144</v>
      </c>
      <c r="W1235" s="3" t="s">
        <v>172</v>
      </c>
      <c r="X1235" s="3" t="str">
        <f>+LEFT(Tabla1[[#This Row],[participant]],LEN(Tabla1[[#This Row],[participant]])-1)</f>
        <v>LMR11M</v>
      </c>
    </row>
    <row r="1236" spans="1:24" x14ac:dyDescent="0.55000000000000004">
      <c r="A1236" t="s">
        <v>60</v>
      </c>
      <c r="B1236" t="s">
        <v>73</v>
      </c>
      <c r="C1236" t="s">
        <v>21</v>
      </c>
      <c r="D1236">
        <v>0.8</v>
      </c>
      <c r="E1236">
        <v>0</v>
      </c>
      <c r="F1236">
        <v>34</v>
      </c>
      <c r="G1236">
        <v>34</v>
      </c>
      <c r="H1236">
        <v>34</v>
      </c>
      <c r="I1236" t="s">
        <v>21</v>
      </c>
      <c r="J1236">
        <v>1</v>
      </c>
      <c r="K1236">
        <v>0.58807193161899995</v>
      </c>
      <c r="L1236" t="s">
        <v>57</v>
      </c>
      <c r="M1236">
        <v>59.810667979371502</v>
      </c>
      <c r="N1236" t="s">
        <v>58</v>
      </c>
      <c r="O1236">
        <v>1</v>
      </c>
      <c r="P1236" t="s">
        <v>59</v>
      </c>
      <c r="Q1236" s="3" t="str">
        <f>+PROPER(IF(MID(Tabla1[[#This Row],[expName]],3,100)="Alegria","Alegría",MID(Tabla1[[#This Row],[expName]],3,100)))</f>
        <v>Alegría</v>
      </c>
      <c r="R1236" s="3" t="str">
        <f>+IF(Tabla1[[#This Row],[correct_ans]]="None","Frecuente","Infrecuente")</f>
        <v>Infrecuente</v>
      </c>
      <c r="S1236" s="3">
        <f>+Tabla1[[#This Row],[Respuesta.corr]]*100</f>
        <v>100</v>
      </c>
      <c r="T1236" s="3">
        <f>+IF(OR(Tabla1[[#This Row],[frecuente/infrecuente]]="Frecuente",Tabla1[[#This Row],[Respuesta.rt]]=""),"",Tabla1[[#This Row],[Respuesta.rt]])</f>
        <v>0.58807193161899995</v>
      </c>
      <c r="U1236" s="3">
        <f>1-Tabla1[[#This Row],[Respuesta.corr]]</f>
        <v>0</v>
      </c>
      <c r="V1236" s="3" t="s">
        <v>144</v>
      </c>
      <c r="W1236" s="3" t="s">
        <v>172</v>
      </c>
      <c r="X1236" s="3" t="str">
        <f>+LEFT(Tabla1[[#This Row],[participant]],LEN(Tabla1[[#This Row],[participant]])-1)</f>
        <v>LMR11M</v>
      </c>
    </row>
    <row r="1237" spans="1:24" x14ac:dyDescent="0.55000000000000004">
      <c r="A1237" t="s">
        <v>55</v>
      </c>
      <c r="B1237" t="s">
        <v>63</v>
      </c>
      <c r="C1237" t="s">
        <v>15</v>
      </c>
      <c r="D1237">
        <v>1.3</v>
      </c>
      <c r="E1237">
        <v>0</v>
      </c>
      <c r="F1237">
        <v>35</v>
      </c>
      <c r="G1237">
        <v>35</v>
      </c>
      <c r="H1237">
        <v>35</v>
      </c>
      <c r="I1237" t="s">
        <v>15</v>
      </c>
      <c r="J1237">
        <v>1</v>
      </c>
      <c r="L1237" t="s">
        <v>57</v>
      </c>
      <c r="M1237">
        <v>59.810667979371502</v>
      </c>
      <c r="N1237" t="s">
        <v>58</v>
      </c>
      <c r="O1237">
        <v>1</v>
      </c>
      <c r="P1237" t="s">
        <v>59</v>
      </c>
      <c r="Q1237" s="3" t="str">
        <f>+PROPER(IF(MID(Tabla1[[#This Row],[expName]],3,100)="Alegria","Alegría",MID(Tabla1[[#This Row],[expName]],3,100)))</f>
        <v>Alegría</v>
      </c>
      <c r="R1237" s="3" t="str">
        <f>+IF(Tabla1[[#This Row],[correct_ans]]="None","Frecuente","Infrecuente")</f>
        <v>Frecuente</v>
      </c>
      <c r="S1237" s="3">
        <f>+Tabla1[[#This Row],[Respuesta.corr]]*100</f>
        <v>100</v>
      </c>
      <c r="T1237" s="3" t="str">
        <f>+IF(OR(Tabla1[[#This Row],[frecuente/infrecuente]]="Frecuente",Tabla1[[#This Row],[Respuesta.rt]]=""),"",Tabla1[[#This Row],[Respuesta.rt]])</f>
        <v/>
      </c>
      <c r="U1237" s="3">
        <f>1-Tabla1[[#This Row],[Respuesta.corr]]</f>
        <v>0</v>
      </c>
      <c r="V1237" s="3" t="s">
        <v>144</v>
      </c>
      <c r="W1237" s="3" t="s">
        <v>172</v>
      </c>
      <c r="X1237" s="3" t="str">
        <f>+LEFT(Tabla1[[#This Row],[participant]],LEN(Tabla1[[#This Row],[participant]])-1)</f>
        <v>LMR11M</v>
      </c>
    </row>
    <row r="1238" spans="1:24" x14ac:dyDescent="0.55000000000000004">
      <c r="A1238" t="s">
        <v>60</v>
      </c>
      <c r="B1238" t="s">
        <v>74</v>
      </c>
      <c r="C1238" t="s">
        <v>21</v>
      </c>
      <c r="D1238">
        <v>1.3</v>
      </c>
      <c r="E1238">
        <v>0</v>
      </c>
      <c r="F1238">
        <v>36</v>
      </c>
      <c r="G1238">
        <v>36</v>
      </c>
      <c r="H1238">
        <v>36</v>
      </c>
      <c r="I1238" t="s">
        <v>21</v>
      </c>
      <c r="J1238">
        <v>1</v>
      </c>
      <c r="K1238">
        <v>0.46924947528200001</v>
      </c>
      <c r="L1238" t="s">
        <v>57</v>
      </c>
      <c r="M1238">
        <v>59.810667979371502</v>
      </c>
      <c r="N1238" t="s">
        <v>58</v>
      </c>
      <c r="O1238">
        <v>1</v>
      </c>
      <c r="P1238" t="s">
        <v>59</v>
      </c>
      <c r="Q1238" s="3" t="str">
        <f>+PROPER(IF(MID(Tabla1[[#This Row],[expName]],3,100)="Alegria","Alegría",MID(Tabla1[[#This Row],[expName]],3,100)))</f>
        <v>Alegría</v>
      </c>
      <c r="R1238" s="3" t="str">
        <f>+IF(Tabla1[[#This Row],[correct_ans]]="None","Frecuente","Infrecuente")</f>
        <v>Infrecuente</v>
      </c>
      <c r="S1238" s="3">
        <f>+Tabla1[[#This Row],[Respuesta.corr]]*100</f>
        <v>100</v>
      </c>
      <c r="T1238" s="3">
        <f>+IF(OR(Tabla1[[#This Row],[frecuente/infrecuente]]="Frecuente",Tabla1[[#This Row],[Respuesta.rt]]=""),"",Tabla1[[#This Row],[Respuesta.rt]])</f>
        <v>0.46924947528200001</v>
      </c>
      <c r="U1238" s="3">
        <f>1-Tabla1[[#This Row],[Respuesta.corr]]</f>
        <v>0</v>
      </c>
      <c r="V1238" s="3" t="s">
        <v>144</v>
      </c>
      <c r="W1238" s="3" t="s">
        <v>172</v>
      </c>
      <c r="X1238" s="3" t="str">
        <f>+LEFT(Tabla1[[#This Row],[participant]],LEN(Tabla1[[#This Row],[participant]])-1)</f>
        <v>LMR11M</v>
      </c>
    </row>
    <row r="1239" spans="1:24" x14ac:dyDescent="0.55000000000000004">
      <c r="A1239" t="s">
        <v>55</v>
      </c>
      <c r="B1239" t="s">
        <v>14</v>
      </c>
      <c r="C1239" t="s">
        <v>15</v>
      </c>
      <c r="D1239">
        <v>0.8</v>
      </c>
      <c r="E1239">
        <v>0</v>
      </c>
      <c r="F1239">
        <v>37</v>
      </c>
      <c r="G1239">
        <v>37</v>
      </c>
      <c r="H1239">
        <v>37</v>
      </c>
      <c r="I1239" t="s">
        <v>15</v>
      </c>
      <c r="J1239">
        <v>1</v>
      </c>
      <c r="L1239" t="s">
        <v>57</v>
      </c>
      <c r="M1239">
        <v>59.810667979371502</v>
      </c>
      <c r="N1239" t="s">
        <v>58</v>
      </c>
      <c r="O1239">
        <v>1</v>
      </c>
      <c r="P1239" t="s">
        <v>59</v>
      </c>
      <c r="Q1239" s="3" t="str">
        <f>+PROPER(IF(MID(Tabla1[[#This Row],[expName]],3,100)="Alegria","Alegría",MID(Tabla1[[#This Row],[expName]],3,100)))</f>
        <v>Alegría</v>
      </c>
      <c r="R1239" s="3" t="str">
        <f>+IF(Tabla1[[#This Row],[correct_ans]]="None","Frecuente","Infrecuente")</f>
        <v>Frecuente</v>
      </c>
      <c r="S1239" s="3">
        <f>+Tabla1[[#This Row],[Respuesta.corr]]*100</f>
        <v>100</v>
      </c>
      <c r="T1239" s="3" t="str">
        <f>+IF(OR(Tabla1[[#This Row],[frecuente/infrecuente]]="Frecuente",Tabla1[[#This Row],[Respuesta.rt]]=""),"",Tabla1[[#This Row],[Respuesta.rt]])</f>
        <v/>
      </c>
      <c r="U1239" s="3">
        <f>1-Tabla1[[#This Row],[Respuesta.corr]]</f>
        <v>0</v>
      </c>
      <c r="V1239" s="3" t="s">
        <v>144</v>
      </c>
      <c r="W1239" s="3" t="s">
        <v>172</v>
      </c>
      <c r="X1239" s="3" t="str">
        <f>+LEFT(Tabla1[[#This Row],[participant]],LEN(Tabla1[[#This Row],[participant]])-1)</f>
        <v>LMR11M</v>
      </c>
    </row>
    <row r="1240" spans="1:24" x14ac:dyDescent="0.55000000000000004">
      <c r="A1240" t="s">
        <v>55</v>
      </c>
      <c r="B1240" t="s">
        <v>25</v>
      </c>
      <c r="C1240" t="s">
        <v>15</v>
      </c>
      <c r="D1240">
        <v>1.3</v>
      </c>
      <c r="E1240">
        <v>0</v>
      </c>
      <c r="F1240">
        <v>38</v>
      </c>
      <c r="G1240">
        <v>38</v>
      </c>
      <c r="H1240">
        <v>38</v>
      </c>
      <c r="I1240" t="s">
        <v>15</v>
      </c>
      <c r="J1240">
        <v>1</v>
      </c>
      <c r="L1240" t="s">
        <v>57</v>
      </c>
      <c r="M1240">
        <v>59.810667979371502</v>
      </c>
      <c r="N1240" t="s">
        <v>58</v>
      </c>
      <c r="O1240">
        <v>1</v>
      </c>
      <c r="P1240" t="s">
        <v>59</v>
      </c>
      <c r="Q1240" s="3" t="str">
        <f>+PROPER(IF(MID(Tabla1[[#This Row],[expName]],3,100)="Alegria","Alegría",MID(Tabla1[[#This Row],[expName]],3,100)))</f>
        <v>Alegría</v>
      </c>
      <c r="R1240" s="3" t="str">
        <f>+IF(Tabla1[[#This Row],[correct_ans]]="None","Frecuente","Infrecuente")</f>
        <v>Frecuente</v>
      </c>
      <c r="S1240" s="3">
        <f>+Tabla1[[#This Row],[Respuesta.corr]]*100</f>
        <v>100</v>
      </c>
      <c r="T1240" s="3" t="str">
        <f>+IF(OR(Tabla1[[#This Row],[frecuente/infrecuente]]="Frecuente",Tabla1[[#This Row],[Respuesta.rt]]=""),"",Tabla1[[#This Row],[Respuesta.rt]])</f>
        <v/>
      </c>
      <c r="U1240" s="3">
        <f>1-Tabla1[[#This Row],[Respuesta.corr]]</f>
        <v>0</v>
      </c>
      <c r="V1240" s="3" t="s">
        <v>144</v>
      </c>
      <c r="W1240" s="3" t="s">
        <v>172</v>
      </c>
      <c r="X1240" s="3" t="str">
        <f>+LEFT(Tabla1[[#This Row],[participant]],LEN(Tabla1[[#This Row],[participant]])-1)</f>
        <v>LMR11M</v>
      </c>
    </row>
    <row r="1241" spans="1:24" x14ac:dyDescent="0.55000000000000004">
      <c r="A1241" t="s">
        <v>55</v>
      </c>
      <c r="B1241" t="s">
        <v>56</v>
      </c>
      <c r="C1241" t="s">
        <v>15</v>
      </c>
      <c r="D1241">
        <v>1.3</v>
      </c>
      <c r="E1241">
        <v>0</v>
      </c>
      <c r="F1241">
        <v>39</v>
      </c>
      <c r="G1241">
        <v>39</v>
      </c>
      <c r="H1241">
        <v>39</v>
      </c>
      <c r="I1241" t="s">
        <v>15</v>
      </c>
      <c r="J1241">
        <v>1</v>
      </c>
      <c r="L1241" t="s">
        <v>57</v>
      </c>
      <c r="M1241">
        <v>59.810667979371502</v>
      </c>
      <c r="N1241" t="s">
        <v>58</v>
      </c>
      <c r="O1241">
        <v>1</v>
      </c>
      <c r="P1241" t="s">
        <v>59</v>
      </c>
      <c r="Q1241" s="3" t="str">
        <f>+PROPER(IF(MID(Tabla1[[#This Row],[expName]],3,100)="Alegria","Alegría",MID(Tabla1[[#This Row],[expName]],3,100)))</f>
        <v>Alegría</v>
      </c>
      <c r="R1241" s="3" t="str">
        <f>+IF(Tabla1[[#This Row],[correct_ans]]="None","Frecuente","Infrecuente")</f>
        <v>Frecuente</v>
      </c>
      <c r="S1241" s="3">
        <f>+Tabla1[[#This Row],[Respuesta.corr]]*100</f>
        <v>100</v>
      </c>
      <c r="T1241" s="3" t="str">
        <f>+IF(OR(Tabla1[[#This Row],[frecuente/infrecuente]]="Frecuente",Tabla1[[#This Row],[Respuesta.rt]]=""),"",Tabla1[[#This Row],[Respuesta.rt]])</f>
        <v/>
      </c>
      <c r="U1241" s="3">
        <f>1-Tabla1[[#This Row],[Respuesta.corr]]</f>
        <v>0</v>
      </c>
      <c r="V1241" s="3" t="s">
        <v>144</v>
      </c>
      <c r="W1241" s="3" t="s">
        <v>172</v>
      </c>
      <c r="X1241" s="3" t="str">
        <f>+LEFT(Tabla1[[#This Row],[participant]],LEN(Tabla1[[#This Row],[participant]])-1)</f>
        <v>LMR11M</v>
      </c>
    </row>
    <row r="1242" spans="1:24" x14ac:dyDescent="0.55000000000000004">
      <c r="A1242" t="s">
        <v>55</v>
      </c>
      <c r="B1242" t="s">
        <v>70</v>
      </c>
      <c r="C1242" t="s">
        <v>15</v>
      </c>
      <c r="D1242">
        <v>0.8</v>
      </c>
      <c r="E1242">
        <v>0</v>
      </c>
      <c r="F1242">
        <v>40</v>
      </c>
      <c r="G1242">
        <v>40</v>
      </c>
      <c r="H1242">
        <v>40</v>
      </c>
      <c r="I1242" t="s">
        <v>15</v>
      </c>
      <c r="J1242">
        <v>1</v>
      </c>
      <c r="L1242" t="s">
        <v>57</v>
      </c>
      <c r="M1242">
        <v>59.810667979371502</v>
      </c>
      <c r="N1242" t="s">
        <v>58</v>
      </c>
      <c r="O1242">
        <v>1</v>
      </c>
      <c r="P1242" t="s">
        <v>59</v>
      </c>
      <c r="Q1242" s="3" t="str">
        <f>+PROPER(IF(MID(Tabla1[[#This Row],[expName]],3,100)="Alegria","Alegría",MID(Tabla1[[#This Row],[expName]],3,100)))</f>
        <v>Alegría</v>
      </c>
      <c r="R1242" s="3" t="str">
        <f>+IF(Tabla1[[#This Row],[correct_ans]]="None","Frecuente","Infrecuente")</f>
        <v>Frecuente</v>
      </c>
      <c r="S1242" s="3">
        <f>+Tabla1[[#This Row],[Respuesta.corr]]*100</f>
        <v>100</v>
      </c>
      <c r="T1242" s="3" t="str">
        <f>+IF(OR(Tabla1[[#This Row],[frecuente/infrecuente]]="Frecuente",Tabla1[[#This Row],[Respuesta.rt]]=""),"",Tabla1[[#This Row],[Respuesta.rt]])</f>
        <v/>
      </c>
      <c r="U1242" s="3">
        <f>1-Tabla1[[#This Row],[Respuesta.corr]]</f>
        <v>0</v>
      </c>
      <c r="V1242" s="3" t="s">
        <v>144</v>
      </c>
      <c r="W1242" s="3" t="s">
        <v>172</v>
      </c>
      <c r="X1242" s="3" t="str">
        <f>+LEFT(Tabla1[[#This Row],[participant]],LEN(Tabla1[[#This Row],[participant]])-1)</f>
        <v>LMR11M</v>
      </c>
    </row>
    <row r="1243" spans="1:24" x14ac:dyDescent="0.55000000000000004">
      <c r="A1243" t="s">
        <v>60</v>
      </c>
      <c r="B1243" t="s">
        <v>72</v>
      </c>
      <c r="C1243" t="s">
        <v>21</v>
      </c>
      <c r="D1243">
        <v>0.8</v>
      </c>
      <c r="E1243">
        <v>0</v>
      </c>
      <c r="F1243">
        <v>41</v>
      </c>
      <c r="G1243">
        <v>41</v>
      </c>
      <c r="H1243">
        <v>41</v>
      </c>
      <c r="I1243" t="s">
        <v>21</v>
      </c>
      <c r="J1243">
        <v>1</v>
      </c>
      <c r="K1243">
        <v>0.50431025493899995</v>
      </c>
      <c r="L1243" t="s">
        <v>57</v>
      </c>
      <c r="M1243">
        <v>59.810667979371502</v>
      </c>
      <c r="N1243" t="s">
        <v>58</v>
      </c>
      <c r="O1243">
        <v>1</v>
      </c>
      <c r="P1243" t="s">
        <v>59</v>
      </c>
      <c r="Q1243" s="3" t="str">
        <f>+PROPER(IF(MID(Tabla1[[#This Row],[expName]],3,100)="Alegria","Alegría",MID(Tabla1[[#This Row],[expName]],3,100)))</f>
        <v>Alegría</v>
      </c>
      <c r="R1243" s="3" t="str">
        <f>+IF(Tabla1[[#This Row],[correct_ans]]="None","Frecuente","Infrecuente")</f>
        <v>Infrecuente</v>
      </c>
      <c r="S1243" s="3">
        <f>+Tabla1[[#This Row],[Respuesta.corr]]*100</f>
        <v>100</v>
      </c>
      <c r="T1243" s="3">
        <f>+IF(OR(Tabla1[[#This Row],[frecuente/infrecuente]]="Frecuente",Tabla1[[#This Row],[Respuesta.rt]]=""),"",Tabla1[[#This Row],[Respuesta.rt]])</f>
        <v>0.50431025493899995</v>
      </c>
      <c r="U1243" s="3">
        <f>1-Tabla1[[#This Row],[Respuesta.corr]]</f>
        <v>0</v>
      </c>
      <c r="V1243" s="3" t="s">
        <v>144</v>
      </c>
      <c r="W1243" s="3" t="s">
        <v>172</v>
      </c>
      <c r="X1243" s="3" t="str">
        <f>+LEFT(Tabla1[[#This Row],[participant]],LEN(Tabla1[[#This Row],[participant]])-1)</f>
        <v>LMR11M</v>
      </c>
    </row>
    <row r="1244" spans="1:24" x14ac:dyDescent="0.55000000000000004">
      <c r="A1244" t="s">
        <v>55</v>
      </c>
      <c r="B1244" t="s">
        <v>30</v>
      </c>
      <c r="C1244" t="s">
        <v>15</v>
      </c>
      <c r="D1244">
        <v>0.8</v>
      </c>
      <c r="E1244">
        <v>0</v>
      </c>
      <c r="F1244">
        <v>42</v>
      </c>
      <c r="G1244">
        <v>42</v>
      </c>
      <c r="H1244">
        <v>42</v>
      </c>
      <c r="I1244" t="s">
        <v>15</v>
      </c>
      <c r="J1244">
        <v>1</v>
      </c>
      <c r="L1244" t="s">
        <v>57</v>
      </c>
      <c r="M1244">
        <v>59.810667979371502</v>
      </c>
      <c r="N1244" t="s">
        <v>58</v>
      </c>
      <c r="O1244">
        <v>1</v>
      </c>
      <c r="P1244" t="s">
        <v>59</v>
      </c>
      <c r="Q1244" s="3" t="str">
        <f>+PROPER(IF(MID(Tabla1[[#This Row],[expName]],3,100)="Alegria","Alegría",MID(Tabla1[[#This Row],[expName]],3,100)))</f>
        <v>Alegría</v>
      </c>
      <c r="R1244" s="3" t="str">
        <f>+IF(Tabla1[[#This Row],[correct_ans]]="None","Frecuente","Infrecuente")</f>
        <v>Frecuente</v>
      </c>
      <c r="S1244" s="3">
        <f>+Tabla1[[#This Row],[Respuesta.corr]]*100</f>
        <v>100</v>
      </c>
      <c r="T1244" s="3" t="str">
        <f>+IF(OR(Tabla1[[#This Row],[frecuente/infrecuente]]="Frecuente",Tabla1[[#This Row],[Respuesta.rt]]=""),"",Tabla1[[#This Row],[Respuesta.rt]])</f>
        <v/>
      </c>
      <c r="U1244" s="3">
        <f>1-Tabla1[[#This Row],[Respuesta.corr]]</f>
        <v>0</v>
      </c>
      <c r="V1244" s="3" t="s">
        <v>144</v>
      </c>
      <c r="W1244" s="3" t="s">
        <v>172</v>
      </c>
      <c r="X1244" s="3" t="str">
        <f>+LEFT(Tabla1[[#This Row],[participant]],LEN(Tabla1[[#This Row],[participant]])-1)</f>
        <v>LMR11M</v>
      </c>
    </row>
    <row r="1245" spans="1:24" x14ac:dyDescent="0.55000000000000004">
      <c r="A1245" t="s">
        <v>55</v>
      </c>
      <c r="B1245" t="s">
        <v>75</v>
      </c>
      <c r="C1245" t="s">
        <v>15</v>
      </c>
      <c r="D1245">
        <v>0.8</v>
      </c>
      <c r="E1245">
        <v>0</v>
      </c>
      <c r="F1245">
        <v>43</v>
      </c>
      <c r="G1245">
        <v>43</v>
      </c>
      <c r="H1245">
        <v>43</v>
      </c>
      <c r="I1245" t="s">
        <v>15</v>
      </c>
      <c r="J1245">
        <v>1</v>
      </c>
      <c r="L1245" t="s">
        <v>57</v>
      </c>
      <c r="M1245">
        <v>59.810667979371502</v>
      </c>
      <c r="N1245" t="s">
        <v>58</v>
      </c>
      <c r="O1245">
        <v>1</v>
      </c>
      <c r="P1245" t="s">
        <v>59</v>
      </c>
      <c r="Q1245" s="3" t="str">
        <f>+PROPER(IF(MID(Tabla1[[#This Row],[expName]],3,100)="Alegria","Alegría",MID(Tabla1[[#This Row],[expName]],3,100)))</f>
        <v>Alegría</v>
      </c>
      <c r="R1245" s="3" t="str">
        <f>+IF(Tabla1[[#This Row],[correct_ans]]="None","Frecuente","Infrecuente")</f>
        <v>Frecuente</v>
      </c>
      <c r="S1245" s="3">
        <f>+Tabla1[[#This Row],[Respuesta.corr]]*100</f>
        <v>100</v>
      </c>
      <c r="T1245" s="3" t="str">
        <f>+IF(OR(Tabla1[[#This Row],[frecuente/infrecuente]]="Frecuente",Tabla1[[#This Row],[Respuesta.rt]]=""),"",Tabla1[[#This Row],[Respuesta.rt]])</f>
        <v/>
      </c>
      <c r="U1245" s="3">
        <f>1-Tabla1[[#This Row],[Respuesta.corr]]</f>
        <v>0</v>
      </c>
      <c r="V1245" s="3" t="s">
        <v>144</v>
      </c>
      <c r="W1245" s="3" t="s">
        <v>172</v>
      </c>
      <c r="X1245" s="3" t="str">
        <f>+LEFT(Tabla1[[#This Row],[participant]],LEN(Tabla1[[#This Row],[participant]])-1)</f>
        <v>LMR11M</v>
      </c>
    </row>
    <row r="1246" spans="1:24" x14ac:dyDescent="0.55000000000000004">
      <c r="A1246" t="s">
        <v>60</v>
      </c>
      <c r="B1246" t="s">
        <v>72</v>
      </c>
      <c r="C1246" t="s">
        <v>21</v>
      </c>
      <c r="D1246">
        <v>1.3</v>
      </c>
      <c r="E1246">
        <v>0</v>
      </c>
      <c r="F1246">
        <v>44</v>
      </c>
      <c r="G1246">
        <v>44</v>
      </c>
      <c r="H1246">
        <v>44</v>
      </c>
      <c r="I1246" t="s">
        <v>21</v>
      </c>
      <c r="J1246">
        <v>1</v>
      </c>
      <c r="K1246">
        <v>0.58833216596399995</v>
      </c>
      <c r="L1246" t="s">
        <v>57</v>
      </c>
      <c r="M1246">
        <v>59.810667979371502</v>
      </c>
      <c r="N1246" t="s">
        <v>58</v>
      </c>
      <c r="O1246">
        <v>1</v>
      </c>
      <c r="P1246" t="s">
        <v>59</v>
      </c>
      <c r="Q1246" s="3" t="str">
        <f>+PROPER(IF(MID(Tabla1[[#This Row],[expName]],3,100)="Alegria","Alegría",MID(Tabla1[[#This Row],[expName]],3,100)))</f>
        <v>Alegría</v>
      </c>
      <c r="R1246" s="3" t="str">
        <f>+IF(Tabla1[[#This Row],[correct_ans]]="None","Frecuente","Infrecuente")</f>
        <v>Infrecuente</v>
      </c>
      <c r="S1246" s="3">
        <f>+Tabla1[[#This Row],[Respuesta.corr]]*100</f>
        <v>100</v>
      </c>
      <c r="T1246" s="3">
        <f>+IF(OR(Tabla1[[#This Row],[frecuente/infrecuente]]="Frecuente",Tabla1[[#This Row],[Respuesta.rt]]=""),"",Tabla1[[#This Row],[Respuesta.rt]])</f>
        <v>0.58833216596399995</v>
      </c>
      <c r="U1246" s="3">
        <f>1-Tabla1[[#This Row],[Respuesta.corr]]</f>
        <v>0</v>
      </c>
      <c r="V1246" s="3" t="s">
        <v>144</v>
      </c>
      <c r="W1246" s="3" t="s">
        <v>172</v>
      </c>
      <c r="X1246" s="3" t="str">
        <f>+LEFT(Tabla1[[#This Row],[participant]],LEN(Tabla1[[#This Row],[participant]])-1)</f>
        <v>LMR11M</v>
      </c>
    </row>
    <row r="1247" spans="1:24" x14ac:dyDescent="0.55000000000000004">
      <c r="A1247" t="s">
        <v>55</v>
      </c>
      <c r="B1247" t="s">
        <v>63</v>
      </c>
      <c r="C1247" t="s">
        <v>15</v>
      </c>
      <c r="D1247">
        <v>0.8</v>
      </c>
      <c r="E1247">
        <v>0</v>
      </c>
      <c r="F1247">
        <v>45</v>
      </c>
      <c r="G1247">
        <v>45</v>
      </c>
      <c r="H1247">
        <v>45</v>
      </c>
      <c r="I1247" t="s">
        <v>15</v>
      </c>
      <c r="J1247">
        <v>1</v>
      </c>
      <c r="L1247" t="s">
        <v>57</v>
      </c>
      <c r="M1247">
        <v>59.810667979371502</v>
      </c>
      <c r="N1247" t="s">
        <v>58</v>
      </c>
      <c r="O1247">
        <v>1</v>
      </c>
      <c r="P1247" t="s">
        <v>59</v>
      </c>
      <c r="Q1247" s="3" t="str">
        <f>+PROPER(IF(MID(Tabla1[[#This Row],[expName]],3,100)="Alegria","Alegría",MID(Tabla1[[#This Row],[expName]],3,100)))</f>
        <v>Alegría</v>
      </c>
      <c r="R1247" s="3" t="str">
        <f>+IF(Tabla1[[#This Row],[correct_ans]]="None","Frecuente","Infrecuente")</f>
        <v>Frecuente</v>
      </c>
      <c r="S1247" s="3">
        <f>+Tabla1[[#This Row],[Respuesta.corr]]*100</f>
        <v>100</v>
      </c>
      <c r="T1247" s="3" t="str">
        <f>+IF(OR(Tabla1[[#This Row],[frecuente/infrecuente]]="Frecuente",Tabla1[[#This Row],[Respuesta.rt]]=""),"",Tabla1[[#This Row],[Respuesta.rt]])</f>
        <v/>
      </c>
      <c r="U1247" s="3">
        <f>1-Tabla1[[#This Row],[Respuesta.corr]]</f>
        <v>0</v>
      </c>
      <c r="V1247" s="3" t="s">
        <v>144</v>
      </c>
      <c r="W1247" s="3" t="s">
        <v>172</v>
      </c>
      <c r="X1247" s="3" t="str">
        <f>+LEFT(Tabla1[[#This Row],[participant]],LEN(Tabla1[[#This Row],[participant]])-1)</f>
        <v>LMR11M</v>
      </c>
    </row>
    <row r="1248" spans="1:24" x14ac:dyDescent="0.55000000000000004">
      <c r="A1248" t="s">
        <v>55</v>
      </c>
      <c r="B1248" t="s">
        <v>48</v>
      </c>
      <c r="C1248" t="s">
        <v>15</v>
      </c>
      <c r="D1248">
        <v>1.3</v>
      </c>
      <c r="E1248">
        <v>0</v>
      </c>
      <c r="F1248">
        <v>46</v>
      </c>
      <c r="G1248">
        <v>46</v>
      </c>
      <c r="H1248">
        <v>46</v>
      </c>
      <c r="I1248" t="s">
        <v>15</v>
      </c>
      <c r="J1248">
        <v>1</v>
      </c>
      <c r="L1248" t="s">
        <v>57</v>
      </c>
      <c r="M1248">
        <v>59.810667979371502</v>
      </c>
      <c r="N1248" t="s">
        <v>58</v>
      </c>
      <c r="O1248">
        <v>1</v>
      </c>
      <c r="P1248" t="s">
        <v>59</v>
      </c>
      <c r="Q1248" s="3" t="str">
        <f>+PROPER(IF(MID(Tabla1[[#This Row],[expName]],3,100)="Alegria","Alegría",MID(Tabla1[[#This Row],[expName]],3,100)))</f>
        <v>Alegría</v>
      </c>
      <c r="R1248" s="3" t="str">
        <f>+IF(Tabla1[[#This Row],[correct_ans]]="None","Frecuente","Infrecuente")</f>
        <v>Frecuente</v>
      </c>
      <c r="S1248" s="3">
        <f>+Tabla1[[#This Row],[Respuesta.corr]]*100</f>
        <v>100</v>
      </c>
      <c r="T1248" s="3" t="str">
        <f>+IF(OR(Tabla1[[#This Row],[frecuente/infrecuente]]="Frecuente",Tabla1[[#This Row],[Respuesta.rt]]=""),"",Tabla1[[#This Row],[Respuesta.rt]])</f>
        <v/>
      </c>
      <c r="U1248" s="3">
        <f>1-Tabla1[[#This Row],[Respuesta.corr]]</f>
        <v>0</v>
      </c>
      <c r="V1248" s="3" t="s">
        <v>144</v>
      </c>
      <c r="W1248" s="3" t="s">
        <v>172</v>
      </c>
      <c r="X1248" s="3" t="str">
        <f>+LEFT(Tabla1[[#This Row],[participant]],LEN(Tabla1[[#This Row],[participant]])-1)</f>
        <v>LMR11M</v>
      </c>
    </row>
    <row r="1249" spans="1:24" x14ac:dyDescent="0.55000000000000004">
      <c r="A1249" t="s">
        <v>60</v>
      </c>
      <c r="B1249" t="s">
        <v>74</v>
      </c>
      <c r="C1249" t="s">
        <v>21</v>
      </c>
      <c r="D1249">
        <v>0.8</v>
      </c>
      <c r="E1249">
        <v>0</v>
      </c>
      <c r="F1249">
        <v>47</v>
      </c>
      <c r="G1249">
        <v>47</v>
      </c>
      <c r="H1249">
        <v>47</v>
      </c>
      <c r="I1249" t="s">
        <v>21</v>
      </c>
      <c r="J1249">
        <v>1</v>
      </c>
      <c r="K1249">
        <v>0.37078588409300001</v>
      </c>
      <c r="L1249" t="s">
        <v>57</v>
      </c>
      <c r="M1249">
        <v>59.810667979371502</v>
      </c>
      <c r="N1249" t="s">
        <v>58</v>
      </c>
      <c r="O1249">
        <v>1</v>
      </c>
      <c r="P1249" t="s">
        <v>59</v>
      </c>
      <c r="Q1249" s="3" t="str">
        <f>+PROPER(IF(MID(Tabla1[[#This Row],[expName]],3,100)="Alegria","Alegría",MID(Tabla1[[#This Row],[expName]],3,100)))</f>
        <v>Alegría</v>
      </c>
      <c r="R1249" s="3" t="str">
        <f>+IF(Tabla1[[#This Row],[correct_ans]]="None","Frecuente","Infrecuente")</f>
        <v>Infrecuente</v>
      </c>
      <c r="S1249" s="3">
        <f>+Tabla1[[#This Row],[Respuesta.corr]]*100</f>
        <v>100</v>
      </c>
      <c r="T1249" s="3">
        <f>+IF(OR(Tabla1[[#This Row],[frecuente/infrecuente]]="Frecuente",Tabla1[[#This Row],[Respuesta.rt]]=""),"",Tabla1[[#This Row],[Respuesta.rt]])</f>
        <v>0.37078588409300001</v>
      </c>
      <c r="U1249" s="3">
        <f>1-Tabla1[[#This Row],[Respuesta.corr]]</f>
        <v>0</v>
      </c>
      <c r="V1249" s="3" t="s">
        <v>144</v>
      </c>
      <c r="W1249" s="3" t="s">
        <v>172</v>
      </c>
      <c r="X1249" s="3" t="str">
        <f>+LEFT(Tabla1[[#This Row],[participant]],LEN(Tabla1[[#This Row],[participant]])-1)</f>
        <v>LMR11M</v>
      </c>
    </row>
    <row r="1250" spans="1:24" x14ac:dyDescent="0.55000000000000004">
      <c r="A1250" t="s">
        <v>55</v>
      </c>
      <c r="B1250" t="s">
        <v>63</v>
      </c>
      <c r="C1250" t="s">
        <v>15</v>
      </c>
      <c r="D1250">
        <v>1.3</v>
      </c>
      <c r="E1250">
        <v>0</v>
      </c>
      <c r="F1250">
        <v>48</v>
      </c>
      <c r="G1250">
        <v>48</v>
      </c>
      <c r="H1250">
        <v>48</v>
      </c>
      <c r="I1250" t="s">
        <v>15</v>
      </c>
      <c r="J1250">
        <v>1</v>
      </c>
      <c r="L1250" t="s">
        <v>57</v>
      </c>
      <c r="M1250">
        <v>59.810667979371502</v>
      </c>
      <c r="N1250" t="s">
        <v>58</v>
      </c>
      <c r="O1250">
        <v>1</v>
      </c>
      <c r="P1250" t="s">
        <v>59</v>
      </c>
      <c r="Q1250" s="3" t="str">
        <f>+PROPER(IF(MID(Tabla1[[#This Row],[expName]],3,100)="Alegria","Alegría",MID(Tabla1[[#This Row],[expName]],3,100)))</f>
        <v>Alegría</v>
      </c>
      <c r="R1250" s="3" t="str">
        <f>+IF(Tabla1[[#This Row],[correct_ans]]="None","Frecuente","Infrecuente")</f>
        <v>Frecuente</v>
      </c>
      <c r="S1250" s="3">
        <f>+Tabla1[[#This Row],[Respuesta.corr]]*100</f>
        <v>100</v>
      </c>
      <c r="T1250" s="3" t="str">
        <f>+IF(OR(Tabla1[[#This Row],[frecuente/infrecuente]]="Frecuente",Tabla1[[#This Row],[Respuesta.rt]]=""),"",Tabla1[[#This Row],[Respuesta.rt]])</f>
        <v/>
      </c>
      <c r="U1250" s="3">
        <f>1-Tabla1[[#This Row],[Respuesta.corr]]</f>
        <v>0</v>
      </c>
      <c r="V1250" s="3" t="s">
        <v>144</v>
      </c>
      <c r="W1250" s="3" t="s">
        <v>172</v>
      </c>
      <c r="X1250" s="3" t="str">
        <f>+LEFT(Tabla1[[#This Row],[participant]],LEN(Tabla1[[#This Row],[participant]])-1)</f>
        <v>LMR11M</v>
      </c>
    </row>
    <row r="1251" spans="1:24" x14ac:dyDescent="0.55000000000000004">
      <c r="A1251" t="s">
        <v>55</v>
      </c>
      <c r="B1251" t="s">
        <v>56</v>
      </c>
      <c r="C1251" t="s">
        <v>15</v>
      </c>
      <c r="D1251">
        <v>0.8</v>
      </c>
      <c r="E1251">
        <v>0</v>
      </c>
      <c r="F1251">
        <v>49</v>
      </c>
      <c r="G1251">
        <v>49</v>
      </c>
      <c r="H1251">
        <v>49</v>
      </c>
      <c r="I1251" t="s">
        <v>15</v>
      </c>
      <c r="J1251">
        <v>1</v>
      </c>
      <c r="L1251" t="s">
        <v>57</v>
      </c>
      <c r="M1251">
        <v>59.810667979371502</v>
      </c>
      <c r="N1251" t="s">
        <v>58</v>
      </c>
      <c r="O1251">
        <v>1</v>
      </c>
      <c r="P1251" t="s">
        <v>59</v>
      </c>
      <c r="Q1251" s="3" t="str">
        <f>+PROPER(IF(MID(Tabla1[[#This Row],[expName]],3,100)="Alegria","Alegría",MID(Tabla1[[#This Row],[expName]],3,100)))</f>
        <v>Alegría</v>
      </c>
      <c r="R1251" s="3" t="str">
        <f>+IF(Tabla1[[#This Row],[correct_ans]]="None","Frecuente","Infrecuente")</f>
        <v>Frecuente</v>
      </c>
      <c r="S1251" s="3">
        <f>+Tabla1[[#This Row],[Respuesta.corr]]*100</f>
        <v>100</v>
      </c>
      <c r="T1251" s="3" t="str">
        <f>+IF(OR(Tabla1[[#This Row],[frecuente/infrecuente]]="Frecuente",Tabla1[[#This Row],[Respuesta.rt]]=""),"",Tabla1[[#This Row],[Respuesta.rt]])</f>
        <v/>
      </c>
      <c r="U1251" s="3">
        <f>1-Tabla1[[#This Row],[Respuesta.corr]]</f>
        <v>0</v>
      </c>
      <c r="V1251" s="3" t="s">
        <v>144</v>
      </c>
      <c r="W1251" s="3" t="s">
        <v>172</v>
      </c>
      <c r="X1251" s="3" t="str">
        <f>+LEFT(Tabla1[[#This Row],[participant]],LEN(Tabla1[[#This Row],[participant]])-1)</f>
        <v>LMR11M</v>
      </c>
    </row>
    <row r="1252" spans="1:24" x14ac:dyDescent="0.55000000000000004">
      <c r="A1252" t="s">
        <v>60</v>
      </c>
      <c r="B1252" t="s">
        <v>76</v>
      </c>
      <c r="C1252" t="s">
        <v>21</v>
      </c>
      <c r="D1252">
        <v>0.8</v>
      </c>
      <c r="E1252">
        <v>0</v>
      </c>
      <c r="F1252">
        <v>50</v>
      </c>
      <c r="G1252">
        <v>50</v>
      </c>
      <c r="H1252">
        <v>50</v>
      </c>
      <c r="I1252" t="s">
        <v>21</v>
      </c>
      <c r="J1252">
        <v>1</v>
      </c>
      <c r="K1252">
        <v>0.58967571705599997</v>
      </c>
      <c r="L1252" t="s">
        <v>57</v>
      </c>
      <c r="M1252">
        <v>59.810667979371502</v>
      </c>
      <c r="N1252" t="s">
        <v>58</v>
      </c>
      <c r="O1252">
        <v>1</v>
      </c>
      <c r="P1252" t="s">
        <v>59</v>
      </c>
      <c r="Q1252" s="3" t="str">
        <f>+PROPER(IF(MID(Tabla1[[#This Row],[expName]],3,100)="Alegria","Alegría",MID(Tabla1[[#This Row],[expName]],3,100)))</f>
        <v>Alegría</v>
      </c>
      <c r="R1252" s="3" t="str">
        <f>+IF(Tabla1[[#This Row],[correct_ans]]="None","Frecuente","Infrecuente")</f>
        <v>Infrecuente</v>
      </c>
      <c r="S1252" s="3">
        <f>+Tabla1[[#This Row],[Respuesta.corr]]*100</f>
        <v>100</v>
      </c>
      <c r="T1252" s="3">
        <f>+IF(OR(Tabla1[[#This Row],[frecuente/infrecuente]]="Frecuente",Tabla1[[#This Row],[Respuesta.rt]]=""),"",Tabla1[[#This Row],[Respuesta.rt]])</f>
        <v>0.58967571705599997</v>
      </c>
      <c r="U1252" s="3">
        <f>1-Tabla1[[#This Row],[Respuesta.corr]]</f>
        <v>0</v>
      </c>
      <c r="V1252" s="3" t="s">
        <v>144</v>
      </c>
      <c r="W1252" s="3" t="s">
        <v>172</v>
      </c>
      <c r="X1252" s="3" t="str">
        <f>+LEFT(Tabla1[[#This Row],[participant]],LEN(Tabla1[[#This Row],[participant]])-1)</f>
        <v>LMR11M</v>
      </c>
    </row>
    <row r="1253" spans="1:24" x14ac:dyDescent="0.55000000000000004">
      <c r="A1253" t="s">
        <v>55</v>
      </c>
      <c r="B1253" t="s">
        <v>36</v>
      </c>
      <c r="C1253" t="s">
        <v>15</v>
      </c>
      <c r="D1253">
        <v>1.3</v>
      </c>
      <c r="E1253">
        <v>0</v>
      </c>
      <c r="F1253">
        <v>51</v>
      </c>
      <c r="G1253">
        <v>51</v>
      </c>
      <c r="H1253">
        <v>51</v>
      </c>
      <c r="I1253" t="s">
        <v>15</v>
      </c>
      <c r="J1253">
        <v>1</v>
      </c>
      <c r="L1253" t="s">
        <v>57</v>
      </c>
      <c r="M1253">
        <v>59.810667979371502</v>
      </c>
      <c r="N1253" t="s">
        <v>58</v>
      </c>
      <c r="O1253">
        <v>1</v>
      </c>
      <c r="P1253" t="s">
        <v>59</v>
      </c>
      <c r="Q1253" s="3" t="str">
        <f>+PROPER(IF(MID(Tabla1[[#This Row],[expName]],3,100)="Alegria","Alegría",MID(Tabla1[[#This Row],[expName]],3,100)))</f>
        <v>Alegría</v>
      </c>
      <c r="R1253" s="3" t="str">
        <f>+IF(Tabla1[[#This Row],[correct_ans]]="None","Frecuente","Infrecuente")</f>
        <v>Frecuente</v>
      </c>
      <c r="S1253" s="3">
        <f>+Tabla1[[#This Row],[Respuesta.corr]]*100</f>
        <v>100</v>
      </c>
      <c r="T1253" s="3" t="str">
        <f>+IF(OR(Tabla1[[#This Row],[frecuente/infrecuente]]="Frecuente",Tabla1[[#This Row],[Respuesta.rt]]=""),"",Tabla1[[#This Row],[Respuesta.rt]])</f>
        <v/>
      </c>
      <c r="U1253" s="3">
        <f>1-Tabla1[[#This Row],[Respuesta.corr]]</f>
        <v>0</v>
      </c>
      <c r="V1253" s="3" t="s">
        <v>144</v>
      </c>
      <c r="W1253" s="3" t="s">
        <v>172</v>
      </c>
      <c r="X1253" s="3" t="str">
        <f>+LEFT(Tabla1[[#This Row],[participant]],LEN(Tabla1[[#This Row],[participant]])-1)</f>
        <v>LMR11M</v>
      </c>
    </row>
    <row r="1254" spans="1:24" x14ac:dyDescent="0.55000000000000004">
      <c r="A1254" t="s">
        <v>55</v>
      </c>
      <c r="B1254" t="s">
        <v>34</v>
      </c>
      <c r="C1254" t="s">
        <v>15</v>
      </c>
      <c r="D1254">
        <v>1.3</v>
      </c>
      <c r="E1254">
        <v>0</v>
      </c>
      <c r="F1254">
        <v>52</v>
      </c>
      <c r="G1254">
        <v>52</v>
      </c>
      <c r="H1254">
        <v>52</v>
      </c>
      <c r="I1254" t="s">
        <v>15</v>
      </c>
      <c r="J1254">
        <v>1</v>
      </c>
      <c r="L1254" t="s">
        <v>57</v>
      </c>
      <c r="M1254">
        <v>59.810667979371502</v>
      </c>
      <c r="N1254" t="s">
        <v>58</v>
      </c>
      <c r="O1254">
        <v>1</v>
      </c>
      <c r="P1254" t="s">
        <v>59</v>
      </c>
      <c r="Q1254" s="3" t="str">
        <f>+PROPER(IF(MID(Tabla1[[#This Row],[expName]],3,100)="Alegria","Alegría",MID(Tabla1[[#This Row],[expName]],3,100)))</f>
        <v>Alegría</v>
      </c>
      <c r="R1254" s="3" t="str">
        <f>+IF(Tabla1[[#This Row],[correct_ans]]="None","Frecuente","Infrecuente")</f>
        <v>Frecuente</v>
      </c>
      <c r="S1254" s="3">
        <f>+Tabla1[[#This Row],[Respuesta.corr]]*100</f>
        <v>100</v>
      </c>
      <c r="T1254" s="3" t="str">
        <f>+IF(OR(Tabla1[[#This Row],[frecuente/infrecuente]]="Frecuente",Tabla1[[#This Row],[Respuesta.rt]]=""),"",Tabla1[[#This Row],[Respuesta.rt]])</f>
        <v/>
      </c>
      <c r="U1254" s="3">
        <f>1-Tabla1[[#This Row],[Respuesta.corr]]</f>
        <v>0</v>
      </c>
      <c r="V1254" s="3" t="s">
        <v>144</v>
      </c>
      <c r="W1254" s="3" t="s">
        <v>172</v>
      </c>
      <c r="X1254" s="3" t="str">
        <f>+LEFT(Tabla1[[#This Row],[participant]],LEN(Tabla1[[#This Row],[participant]])-1)</f>
        <v>LMR11M</v>
      </c>
    </row>
    <row r="1255" spans="1:24" x14ac:dyDescent="0.55000000000000004">
      <c r="A1255" t="s">
        <v>55</v>
      </c>
      <c r="B1255" t="s">
        <v>23</v>
      </c>
      <c r="C1255" t="s">
        <v>15</v>
      </c>
      <c r="D1255">
        <v>1.3</v>
      </c>
      <c r="E1255">
        <v>0</v>
      </c>
      <c r="F1255">
        <v>53</v>
      </c>
      <c r="G1255">
        <v>53</v>
      </c>
      <c r="H1255">
        <v>53</v>
      </c>
      <c r="I1255" t="s">
        <v>15</v>
      </c>
      <c r="J1255">
        <v>1</v>
      </c>
      <c r="L1255" t="s">
        <v>57</v>
      </c>
      <c r="M1255">
        <v>59.810667979371502</v>
      </c>
      <c r="N1255" t="s">
        <v>58</v>
      </c>
      <c r="O1255">
        <v>1</v>
      </c>
      <c r="P1255" t="s">
        <v>59</v>
      </c>
      <c r="Q1255" s="3" t="str">
        <f>+PROPER(IF(MID(Tabla1[[#This Row],[expName]],3,100)="Alegria","Alegría",MID(Tabla1[[#This Row],[expName]],3,100)))</f>
        <v>Alegría</v>
      </c>
      <c r="R1255" s="3" t="str">
        <f>+IF(Tabla1[[#This Row],[correct_ans]]="None","Frecuente","Infrecuente")</f>
        <v>Frecuente</v>
      </c>
      <c r="S1255" s="3">
        <f>+Tabla1[[#This Row],[Respuesta.corr]]*100</f>
        <v>100</v>
      </c>
      <c r="T1255" s="3" t="str">
        <f>+IF(OR(Tabla1[[#This Row],[frecuente/infrecuente]]="Frecuente",Tabla1[[#This Row],[Respuesta.rt]]=""),"",Tabla1[[#This Row],[Respuesta.rt]])</f>
        <v/>
      </c>
      <c r="U1255" s="3">
        <f>1-Tabla1[[#This Row],[Respuesta.corr]]</f>
        <v>0</v>
      </c>
      <c r="V1255" s="3" t="s">
        <v>144</v>
      </c>
      <c r="W1255" s="3" t="s">
        <v>172</v>
      </c>
      <c r="X1255" s="3" t="str">
        <f>+LEFT(Tabla1[[#This Row],[participant]],LEN(Tabla1[[#This Row],[participant]])-1)</f>
        <v>LMR11M</v>
      </c>
    </row>
    <row r="1256" spans="1:24" x14ac:dyDescent="0.55000000000000004">
      <c r="A1256" t="s">
        <v>55</v>
      </c>
      <c r="B1256" t="s">
        <v>77</v>
      </c>
      <c r="C1256" t="s">
        <v>15</v>
      </c>
      <c r="D1256">
        <v>0.8</v>
      </c>
      <c r="E1256">
        <v>0</v>
      </c>
      <c r="F1256">
        <v>54</v>
      </c>
      <c r="G1256">
        <v>54</v>
      </c>
      <c r="H1256">
        <v>54</v>
      </c>
      <c r="I1256" t="s">
        <v>15</v>
      </c>
      <c r="J1256">
        <v>1</v>
      </c>
      <c r="L1256" t="s">
        <v>57</v>
      </c>
      <c r="M1256">
        <v>59.810667979371502</v>
      </c>
      <c r="N1256" t="s">
        <v>58</v>
      </c>
      <c r="O1256">
        <v>1</v>
      </c>
      <c r="P1256" t="s">
        <v>59</v>
      </c>
      <c r="Q1256" s="3" t="str">
        <f>+PROPER(IF(MID(Tabla1[[#This Row],[expName]],3,100)="Alegria","Alegría",MID(Tabla1[[#This Row],[expName]],3,100)))</f>
        <v>Alegría</v>
      </c>
      <c r="R1256" s="3" t="str">
        <f>+IF(Tabla1[[#This Row],[correct_ans]]="None","Frecuente","Infrecuente")</f>
        <v>Frecuente</v>
      </c>
      <c r="S1256" s="3">
        <f>+Tabla1[[#This Row],[Respuesta.corr]]*100</f>
        <v>100</v>
      </c>
      <c r="T1256" s="3" t="str">
        <f>+IF(OR(Tabla1[[#This Row],[frecuente/infrecuente]]="Frecuente",Tabla1[[#This Row],[Respuesta.rt]]=""),"",Tabla1[[#This Row],[Respuesta.rt]])</f>
        <v/>
      </c>
      <c r="U1256" s="3">
        <f>1-Tabla1[[#This Row],[Respuesta.corr]]</f>
        <v>0</v>
      </c>
      <c r="V1256" s="3" t="s">
        <v>144</v>
      </c>
      <c r="W1256" s="3" t="s">
        <v>172</v>
      </c>
      <c r="X1256" s="3" t="str">
        <f>+LEFT(Tabla1[[#This Row],[participant]],LEN(Tabla1[[#This Row],[participant]])-1)</f>
        <v>LMR11M</v>
      </c>
    </row>
    <row r="1257" spans="1:24" x14ac:dyDescent="0.55000000000000004">
      <c r="A1257" t="s">
        <v>60</v>
      </c>
      <c r="B1257" t="s">
        <v>69</v>
      </c>
      <c r="C1257" t="s">
        <v>21</v>
      </c>
      <c r="D1257">
        <v>0.8</v>
      </c>
      <c r="E1257">
        <v>0</v>
      </c>
      <c r="F1257">
        <v>55</v>
      </c>
      <c r="G1257">
        <v>55</v>
      </c>
      <c r="H1257">
        <v>55</v>
      </c>
      <c r="I1257" t="s">
        <v>21</v>
      </c>
      <c r="J1257">
        <v>1</v>
      </c>
      <c r="K1257">
        <v>0.406101600733</v>
      </c>
      <c r="L1257" t="s">
        <v>57</v>
      </c>
      <c r="M1257">
        <v>59.810667979371502</v>
      </c>
      <c r="N1257" t="s">
        <v>58</v>
      </c>
      <c r="O1257">
        <v>1</v>
      </c>
      <c r="P1257" t="s">
        <v>59</v>
      </c>
      <c r="Q1257" s="3" t="str">
        <f>+PROPER(IF(MID(Tabla1[[#This Row],[expName]],3,100)="Alegria","Alegría",MID(Tabla1[[#This Row],[expName]],3,100)))</f>
        <v>Alegría</v>
      </c>
      <c r="R1257" s="3" t="str">
        <f>+IF(Tabla1[[#This Row],[correct_ans]]="None","Frecuente","Infrecuente")</f>
        <v>Infrecuente</v>
      </c>
      <c r="S1257" s="3">
        <f>+Tabla1[[#This Row],[Respuesta.corr]]*100</f>
        <v>100</v>
      </c>
      <c r="T1257" s="3">
        <f>+IF(OR(Tabla1[[#This Row],[frecuente/infrecuente]]="Frecuente",Tabla1[[#This Row],[Respuesta.rt]]=""),"",Tabla1[[#This Row],[Respuesta.rt]])</f>
        <v>0.406101600733</v>
      </c>
      <c r="U1257" s="3">
        <f>1-Tabla1[[#This Row],[Respuesta.corr]]</f>
        <v>0</v>
      </c>
      <c r="V1257" s="3" t="s">
        <v>144</v>
      </c>
      <c r="W1257" s="3" t="s">
        <v>172</v>
      </c>
      <c r="X1257" s="3" t="str">
        <f>+LEFT(Tabla1[[#This Row],[participant]],LEN(Tabla1[[#This Row],[participant]])-1)</f>
        <v>LMR11M</v>
      </c>
    </row>
    <row r="1258" spans="1:24" x14ac:dyDescent="0.55000000000000004">
      <c r="A1258" t="s">
        <v>55</v>
      </c>
      <c r="B1258" t="s">
        <v>77</v>
      </c>
      <c r="C1258" t="s">
        <v>15</v>
      </c>
      <c r="D1258">
        <v>1.3</v>
      </c>
      <c r="E1258">
        <v>0</v>
      </c>
      <c r="F1258">
        <v>56</v>
      </c>
      <c r="G1258">
        <v>56</v>
      </c>
      <c r="H1258">
        <v>56</v>
      </c>
      <c r="I1258" t="s">
        <v>15</v>
      </c>
      <c r="J1258">
        <v>1</v>
      </c>
      <c r="L1258" t="s">
        <v>57</v>
      </c>
      <c r="M1258">
        <v>59.810667979371502</v>
      </c>
      <c r="N1258" t="s">
        <v>58</v>
      </c>
      <c r="O1258">
        <v>1</v>
      </c>
      <c r="P1258" t="s">
        <v>59</v>
      </c>
      <c r="Q1258" s="3" t="str">
        <f>+PROPER(IF(MID(Tabla1[[#This Row],[expName]],3,100)="Alegria","Alegría",MID(Tabla1[[#This Row],[expName]],3,100)))</f>
        <v>Alegría</v>
      </c>
      <c r="R1258" s="3" t="str">
        <f>+IF(Tabla1[[#This Row],[correct_ans]]="None","Frecuente","Infrecuente")</f>
        <v>Frecuente</v>
      </c>
      <c r="S1258" s="3">
        <f>+Tabla1[[#This Row],[Respuesta.corr]]*100</f>
        <v>100</v>
      </c>
      <c r="T1258" s="3" t="str">
        <f>+IF(OR(Tabla1[[#This Row],[frecuente/infrecuente]]="Frecuente",Tabla1[[#This Row],[Respuesta.rt]]=""),"",Tabla1[[#This Row],[Respuesta.rt]])</f>
        <v/>
      </c>
      <c r="U1258" s="3">
        <f>1-Tabla1[[#This Row],[Respuesta.corr]]</f>
        <v>0</v>
      </c>
      <c r="V1258" s="3" t="s">
        <v>144</v>
      </c>
      <c r="W1258" s="3" t="s">
        <v>172</v>
      </c>
      <c r="X1258" s="3" t="str">
        <f>+LEFT(Tabla1[[#This Row],[participant]],LEN(Tabla1[[#This Row],[participant]])-1)</f>
        <v>LMR11M</v>
      </c>
    </row>
    <row r="1259" spans="1:24" x14ac:dyDescent="0.55000000000000004">
      <c r="A1259" t="s">
        <v>60</v>
      </c>
      <c r="B1259" t="s">
        <v>78</v>
      </c>
      <c r="C1259" t="s">
        <v>21</v>
      </c>
      <c r="D1259">
        <v>0.8</v>
      </c>
      <c r="E1259">
        <v>0</v>
      </c>
      <c r="F1259">
        <v>57</v>
      </c>
      <c r="G1259">
        <v>57</v>
      </c>
      <c r="H1259">
        <v>57</v>
      </c>
      <c r="I1259" t="s">
        <v>21</v>
      </c>
      <c r="J1259">
        <v>1</v>
      </c>
      <c r="K1259">
        <v>0.42124650906799999</v>
      </c>
      <c r="L1259" t="s">
        <v>57</v>
      </c>
      <c r="M1259">
        <v>59.810667979371502</v>
      </c>
      <c r="N1259" t="s">
        <v>58</v>
      </c>
      <c r="O1259">
        <v>1</v>
      </c>
      <c r="P1259" t="s">
        <v>59</v>
      </c>
      <c r="Q1259" s="3" t="str">
        <f>+PROPER(IF(MID(Tabla1[[#This Row],[expName]],3,100)="Alegria","Alegría",MID(Tabla1[[#This Row],[expName]],3,100)))</f>
        <v>Alegría</v>
      </c>
      <c r="R1259" s="3" t="str">
        <f>+IF(Tabla1[[#This Row],[correct_ans]]="None","Frecuente","Infrecuente")</f>
        <v>Infrecuente</v>
      </c>
      <c r="S1259" s="3">
        <f>+Tabla1[[#This Row],[Respuesta.corr]]*100</f>
        <v>100</v>
      </c>
      <c r="T1259" s="3">
        <f>+IF(OR(Tabla1[[#This Row],[frecuente/infrecuente]]="Frecuente",Tabla1[[#This Row],[Respuesta.rt]]=""),"",Tabla1[[#This Row],[Respuesta.rt]])</f>
        <v>0.42124650906799999</v>
      </c>
      <c r="U1259" s="3">
        <f>1-Tabla1[[#This Row],[Respuesta.corr]]</f>
        <v>0</v>
      </c>
      <c r="V1259" s="3" t="s">
        <v>144</v>
      </c>
      <c r="W1259" s="3" t="s">
        <v>172</v>
      </c>
      <c r="X1259" s="3" t="str">
        <f>+LEFT(Tabla1[[#This Row],[participant]],LEN(Tabla1[[#This Row],[participant]])-1)</f>
        <v>LMR11M</v>
      </c>
    </row>
    <row r="1260" spans="1:24" x14ac:dyDescent="0.55000000000000004">
      <c r="A1260" t="s">
        <v>55</v>
      </c>
      <c r="B1260" t="s">
        <v>75</v>
      </c>
      <c r="C1260" t="s">
        <v>15</v>
      </c>
      <c r="D1260">
        <v>1.3</v>
      </c>
      <c r="E1260">
        <v>0</v>
      </c>
      <c r="F1260">
        <v>58</v>
      </c>
      <c r="G1260">
        <v>58</v>
      </c>
      <c r="H1260">
        <v>58</v>
      </c>
      <c r="I1260" t="s">
        <v>15</v>
      </c>
      <c r="J1260">
        <v>1</v>
      </c>
      <c r="L1260" t="s">
        <v>57</v>
      </c>
      <c r="M1260">
        <v>59.810667979371502</v>
      </c>
      <c r="N1260" t="s">
        <v>58</v>
      </c>
      <c r="O1260">
        <v>1</v>
      </c>
      <c r="P1260" t="s">
        <v>59</v>
      </c>
      <c r="Q1260" s="3" t="str">
        <f>+PROPER(IF(MID(Tabla1[[#This Row],[expName]],3,100)="Alegria","Alegría",MID(Tabla1[[#This Row],[expName]],3,100)))</f>
        <v>Alegría</v>
      </c>
      <c r="R1260" s="3" t="str">
        <f>+IF(Tabla1[[#This Row],[correct_ans]]="None","Frecuente","Infrecuente")</f>
        <v>Frecuente</v>
      </c>
      <c r="S1260" s="3">
        <f>+Tabla1[[#This Row],[Respuesta.corr]]*100</f>
        <v>100</v>
      </c>
      <c r="T1260" s="3" t="str">
        <f>+IF(OR(Tabla1[[#This Row],[frecuente/infrecuente]]="Frecuente",Tabla1[[#This Row],[Respuesta.rt]]=""),"",Tabla1[[#This Row],[Respuesta.rt]])</f>
        <v/>
      </c>
      <c r="U1260" s="3">
        <f>1-Tabla1[[#This Row],[Respuesta.corr]]</f>
        <v>0</v>
      </c>
      <c r="V1260" s="3" t="s">
        <v>144</v>
      </c>
      <c r="W1260" s="3" t="s">
        <v>172</v>
      </c>
      <c r="X1260" s="3" t="str">
        <f>+LEFT(Tabla1[[#This Row],[participant]],LEN(Tabla1[[#This Row],[participant]])-1)</f>
        <v>LMR11M</v>
      </c>
    </row>
    <row r="1261" spans="1:24" x14ac:dyDescent="0.55000000000000004">
      <c r="A1261" t="s">
        <v>55</v>
      </c>
      <c r="B1261" t="s">
        <v>36</v>
      </c>
      <c r="C1261" t="s">
        <v>15</v>
      </c>
      <c r="D1261">
        <v>1.3</v>
      </c>
      <c r="E1261">
        <v>0</v>
      </c>
      <c r="F1261">
        <v>59</v>
      </c>
      <c r="G1261">
        <v>59</v>
      </c>
      <c r="H1261">
        <v>59</v>
      </c>
      <c r="I1261" t="s">
        <v>15</v>
      </c>
      <c r="J1261">
        <v>1</v>
      </c>
      <c r="L1261" t="s">
        <v>57</v>
      </c>
      <c r="M1261">
        <v>59.810667979371502</v>
      </c>
      <c r="N1261" t="s">
        <v>58</v>
      </c>
      <c r="O1261">
        <v>1</v>
      </c>
      <c r="P1261" t="s">
        <v>59</v>
      </c>
      <c r="Q1261" s="3" t="str">
        <f>+PROPER(IF(MID(Tabla1[[#This Row],[expName]],3,100)="Alegria","Alegría",MID(Tabla1[[#This Row],[expName]],3,100)))</f>
        <v>Alegría</v>
      </c>
      <c r="R1261" s="3" t="str">
        <f>+IF(Tabla1[[#This Row],[correct_ans]]="None","Frecuente","Infrecuente")</f>
        <v>Frecuente</v>
      </c>
      <c r="S1261" s="3">
        <f>+Tabla1[[#This Row],[Respuesta.corr]]*100</f>
        <v>100</v>
      </c>
      <c r="T1261" s="3" t="str">
        <f>+IF(OR(Tabla1[[#This Row],[frecuente/infrecuente]]="Frecuente",Tabla1[[#This Row],[Respuesta.rt]]=""),"",Tabla1[[#This Row],[Respuesta.rt]])</f>
        <v/>
      </c>
      <c r="U1261" s="3">
        <f>1-Tabla1[[#This Row],[Respuesta.corr]]</f>
        <v>0</v>
      </c>
      <c r="V1261" s="3" t="s">
        <v>144</v>
      </c>
      <c r="W1261" s="3" t="s">
        <v>172</v>
      </c>
      <c r="X1261" s="3" t="str">
        <f>+LEFT(Tabla1[[#This Row],[participant]],LEN(Tabla1[[#This Row],[participant]])-1)</f>
        <v>LMR11M</v>
      </c>
    </row>
    <row r="1262" spans="1:24" x14ac:dyDescent="0.55000000000000004">
      <c r="A1262" t="s">
        <v>55</v>
      </c>
      <c r="B1262" t="s">
        <v>28</v>
      </c>
      <c r="C1262" t="s">
        <v>15</v>
      </c>
      <c r="D1262">
        <v>1.3</v>
      </c>
      <c r="E1262">
        <v>0</v>
      </c>
      <c r="F1262">
        <v>60</v>
      </c>
      <c r="G1262">
        <v>60</v>
      </c>
      <c r="H1262">
        <v>60</v>
      </c>
      <c r="I1262" t="s">
        <v>15</v>
      </c>
      <c r="J1262">
        <v>1</v>
      </c>
      <c r="L1262" t="s">
        <v>57</v>
      </c>
      <c r="M1262">
        <v>59.810667979371502</v>
      </c>
      <c r="N1262" t="s">
        <v>58</v>
      </c>
      <c r="O1262">
        <v>1</v>
      </c>
      <c r="P1262" t="s">
        <v>59</v>
      </c>
      <c r="Q1262" s="3" t="str">
        <f>+PROPER(IF(MID(Tabla1[[#This Row],[expName]],3,100)="Alegria","Alegría",MID(Tabla1[[#This Row],[expName]],3,100)))</f>
        <v>Alegría</v>
      </c>
      <c r="R1262" s="3" t="str">
        <f>+IF(Tabla1[[#This Row],[correct_ans]]="None","Frecuente","Infrecuente")</f>
        <v>Frecuente</v>
      </c>
      <c r="S1262" s="3">
        <f>+Tabla1[[#This Row],[Respuesta.corr]]*100</f>
        <v>100</v>
      </c>
      <c r="T1262" s="3" t="str">
        <f>+IF(OR(Tabla1[[#This Row],[frecuente/infrecuente]]="Frecuente",Tabla1[[#This Row],[Respuesta.rt]]=""),"",Tabla1[[#This Row],[Respuesta.rt]])</f>
        <v/>
      </c>
      <c r="U1262" s="3">
        <f>1-Tabla1[[#This Row],[Respuesta.corr]]</f>
        <v>0</v>
      </c>
      <c r="V1262" s="3" t="s">
        <v>144</v>
      </c>
      <c r="W1262" s="3" t="s">
        <v>172</v>
      </c>
      <c r="X1262" s="3" t="str">
        <f>+LEFT(Tabla1[[#This Row],[participant]],LEN(Tabla1[[#This Row],[participant]])-1)</f>
        <v>LMR11M</v>
      </c>
    </row>
    <row r="1263" spans="1:24" x14ac:dyDescent="0.55000000000000004">
      <c r="A1263" t="s">
        <v>60</v>
      </c>
      <c r="B1263" t="s">
        <v>73</v>
      </c>
      <c r="C1263" t="s">
        <v>21</v>
      </c>
      <c r="D1263">
        <v>0.8</v>
      </c>
      <c r="E1263">
        <v>0</v>
      </c>
      <c r="F1263">
        <v>61</v>
      </c>
      <c r="G1263">
        <v>61</v>
      </c>
      <c r="H1263">
        <v>61</v>
      </c>
      <c r="I1263" t="s">
        <v>21</v>
      </c>
      <c r="J1263">
        <v>1</v>
      </c>
      <c r="K1263">
        <v>0.57328062411400005</v>
      </c>
      <c r="L1263" t="s">
        <v>57</v>
      </c>
      <c r="M1263">
        <v>59.810667979371502</v>
      </c>
      <c r="N1263" t="s">
        <v>58</v>
      </c>
      <c r="O1263">
        <v>1</v>
      </c>
      <c r="P1263" t="s">
        <v>59</v>
      </c>
      <c r="Q1263" s="3" t="str">
        <f>+PROPER(IF(MID(Tabla1[[#This Row],[expName]],3,100)="Alegria","Alegría",MID(Tabla1[[#This Row],[expName]],3,100)))</f>
        <v>Alegría</v>
      </c>
      <c r="R1263" s="3" t="str">
        <f>+IF(Tabla1[[#This Row],[correct_ans]]="None","Frecuente","Infrecuente")</f>
        <v>Infrecuente</v>
      </c>
      <c r="S1263" s="3">
        <f>+Tabla1[[#This Row],[Respuesta.corr]]*100</f>
        <v>100</v>
      </c>
      <c r="T1263" s="3">
        <f>+IF(OR(Tabla1[[#This Row],[frecuente/infrecuente]]="Frecuente",Tabla1[[#This Row],[Respuesta.rt]]=""),"",Tabla1[[#This Row],[Respuesta.rt]])</f>
        <v>0.57328062411400005</v>
      </c>
      <c r="U1263" s="3">
        <f>1-Tabla1[[#This Row],[Respuesta.corr]]</f>
        <v>0</v>
      </c>
      <c r="V1263" s="3" t="s">
        <v>144</v>
      </c>
      <c r="W1263" s="3" t="s">
        <v>172</v>
      </c>
      <c r="X1263" s="3" t="str">
        <f>+LEFT(Tabla1[[#This Row],[participant]],LEN(Tabla1[[#This Row],[participant]])-1)</f>
        <v>LMR11M</v>
      </c>
    </row>
    <row r="1264" spans="1:24" x14ac:dyDescent="0.55000000000000004">
      <c r="A1264" t="s">
        <v>55</v>
      </c>
      <c r="B1264" t="s">
        <v>75</v>
      </c>
      <c r="C1264" t="s">
        <v>15</v>
      </c>
      <c r="D1264">
        <v>0.8</v>
      </c>
      <c r="E1264">
        <v>0</v>
      </c>
      <c r="F1264">
        <v>62</v>
      </c>
      <c r="G1264">
        <v>62</v>
      </c>
      <c r="H1264">
        <v>62</v>
      </c>
      <c r="I1264" t="s">
        <v>15</v>
      </c>
      <c r="J1264">
        <v>1</v>
      </c>
      <c r="L1264" t="s">
        <v>57</v>
      </c>
      <c r="M1264">
        <v>59.810667979371502</v>
      </c>
      <c r="N1264" t="s">
        <v>58</v>
      </c>
      <c r="O1264">
        <v>1</v>
      </c>
      <c r="P1264" t="s">
        <v>59</v>
      </c>
      <c r="Q1264" s="3" t="str">
        <f>+PROPER(IF(MID(Tabla1[[#This Row],[expName]],3,100)="Alegria","Alegría",MID(Tabla1[[#This Row],[expName]],3,100)))</f>
        <v>Alegría</v>
      </c>
      <c r="R1264" s="3" t="str">
        <f>+IF(Tabla1[[#This Row],[correct_ans]]="None","Frecuente","Infrecuente")</f>
        <v>Frecuente</v>
      </c>
      <c r="S1264" s="3">
        <f>+Tabla1[[#This Row],[Respuesta.corr]]*100</f>
        <v>100</v>
      </c>
      <c r="T1264" s="3" t="str">
        <f>+IF(OR(Tabla1[[#This Row],[frecuente/infrecuente]]="Frecuente",Tabla1[[#This Row],[Respuesta.rt]]=""),"",Tabla1[[#This Row],[Respuesta.rt]])</f>
        <v/>
      </c>
      <c r="U1264" s="3">
        <f>1-Tabla1[[#This Row],[Respuesta.corr]]</f>
        <v>0</v>
      </c>
      <c r="V1264" s="3" t="s">
        <v>144</v>
      </c>
      <c r="W1264" s="3" t="s">
        <v>172</v>
      </c>
      <c r="X1264" s="3" t="str">
        <f>+LEFT(Tabla1[[#This Row],[participant]],LEN(Tabla1[[#This Row],[participant]])-1)</f>
        <v>LMR11M</v>
      </c>
    </row>
    <row r="1265" spans="1:24" x14ac:dyDescent="0.55000000000000004">
      <c r="A1265" t="s">
        <v>55</v>
      </c>
      <c r="B1265" t="s">
        <v>30</v>
      </c>
      <c r="C1265" t="s">
        <v>15</v>
      </c>
      <c r="D1265">
        <v>0.8</v>
      </c>
      <c r="E1265">
        <v>0</v>
      </c>
      <c r="F1265">
        <v>63</v>
      </c>
      <c r="G1265">
        <v>63</v>
      </c>
      <c r="H1265">
        <v>63</v>
      </c>
      <c r="I1265" t="s">
        <v>15</v>
      </c>
      <c r="J1265">
        <v>1</v>
      </c>
      <c r="L1265" t="s">
        <v>57</v>
      </c>
      <c r="M1265">
        <v>59.810667979371502</v>
      </c>
      <c r="N1265" t="s">
        <v>58</v>
      </c>
      <c r="O1265">
        <v>1</v>
      </c>
      <c r="P1265" t="s">
        <v>59</v>
      </c>
      <c r="Q1265" s="3" t="str">
        <f>+PROPER(IF(MID(Tabla1[[#This Row],[expName]],3,100)="Alegria","Alegría",MID(Tabla1[[#This Row],[expName]],3,100)))</f>
        <v>Alegría</v>
      </c>
      <c r="R1265" s="3" t="str">
        <f>+IF(Tabla1[[#This Row],[correct_ans]]="None","Frecuente","Infrecuente")</f>
        <v>Frecuente</v>
      </c>
      <c r="S1265" s="3">
        <f>+Tabla1[[#This Row],[Respuesta.corr]]*100</f>
        <v>100</v>
      </c>
      <c r="T1265" s="3" t="str">
        <f>+IF(OR(Tabla1[[#This Row],[frecuente/infrecuente]]="Frecuente",Tabla1[[#This Row],[Respuesta.rt]]=""),"",Tabla1[[#This Row],[Respuesta.rt]])</f>
        <v/>
      </c>
      <c r="U1265" s="3">
        <f>1-Tabla1[[#This Row],[Respuesta.corr]]</f>
        <v>0</v>
      </c>
      <c r="V1265" s="3" t="s">
        <v>144</v>
      </c>
      <c r="W1265" s="3" t="s">
        <v>172</v>
      </c>
      <c r="X1265" s="3" t="str">
        <f>+LEFT(Tabla1[[#This Row],[participant]],LEN(Tabla1[[#This Row],[participant]])-1)</f>
        <v>LMR11M</v>
      </c>
    </row>
    <row r="1266" spans="1:24" x14ac:dyDescent="0.55000000000000004">
      <c r="A1266" t="s">
        <v>60</v>
      </c>
      <c r="B1266" t="s">
        <v>79</v>
      </c>
      <c r="C1266" t="s">
        <v>21</v>
      </c>
      <c r="D1266">
        <v>1.3</v>
      </c>
      <c r="E1266">
        <v>0</v>
      </c>
      <c r="F1266">
        <v>64</v>
      </c>
      <c r="G1266">
        <v>64</v>
      </c>
      <c r="H1266">
        <v>64</v>
      </c>
      <c r="I1266" t="s">
        <v>21</v>
      </c>
      <c r="J1266">
        <v>1</v>
      </c>
      <c r="K1266">
        <v>0.58653899934099996</v>
      </c>
      <c r="L1266" t="s">
        <v>57</v>
      </c>
      <c r="M1266">
        <v>59.810667979371502</v>
      </c>
      <c r="N1266" t="s">
        <v>58</v>
      </c>
      <c r="O1266">
        <v>1</v>
      </c>
      <c r="P1266" t="s">
        <v>59</v>
      </c>
      <c r="Q1266" s="3" t="str">
        <f>+PROPER(IF(MID(Tabla1[[#This Row],[expName]],3,100)="Alegria","Alegría",MID(Tabla1[[#This Row],[expName]],3,100)))</f>
        <v>Alegría</v>
      </c>
      <c r="R1266" s="3" t="str">
        <f>+IF(Tabla1[[#This Row],[correct_ans]]="None","Frecuente","Infrecuente")</f>
        <v>Infrecuente</v>
      </c>
      <c r="S1266" s="3">
        <f>+Tabla1[[#This Row],[Respuesta.corr]]*100</f>
        <v>100</v>
      </c>
      <c r="T1266" s="3">
        <f>+IF(OR(Tabla1[[#This Row],[frecuente/infrecuente]]="Frecuente",Tabla1[[#This Row],[Respuesta.rt]]=""),"",Tabla1[[#This Row],[Respuesta.rt]])</f>
        <v>0.58653899934099996</v>
      </c>
      <c r="U1266" s="3">
        <f>1-Tabla1[[#This Row],[Respuesta.corr]]</f>
        <v>0</v>
      </c>
      <c r="V1266" s="3" t="s">
        <v>144</v>
      </c>
      <c r="W1266" s="3" t="s">
        <v>172</v>
      </c>
      <c r="X1266" s="3" t="str">
        <f>+LEFT(Tabla1[[#This Row],[participant]],LEN(Tabla1[[#This Row],[participant]])-1)</f>
        <v>LMR11M</v>
      </c>
    </row>
    <row r="1267" spans="1:24" x14ac:dyDescent="0.55000000000000004">
      <c r="A1267" t="s">
        <v>55</v>
      </c>
      <c r="B1267" t="s">
        <v>28</v>
      </c>
      <c r="C1267" t="s">
        <v>15</v>
      </c>
      <c r="D1267">
        <v>0.8</v>
      </c>
      <c r="E1267">
        <v>0</v>
      </c>
      <c r="F1267">
        <v>65</v>
      </c>
      <c r="G1267">
        <v>65</v>
      </c>
      <c r="H1267">
        <v>65</v>
      </c>
      <c r="I1267" t="s">
        <v>15</v>
      </c>
      <c r="J1267">
        <v>1</v>
      </c>
      <c r="L1267" t="s">
        <v>57</v>
      </c>
      <c r="M1267">
        <v>59.810667979371502</v>
      </c>
      <c r="N1267" t="s">
        <v>58</v>
      </c>
      <c r="O1267">
        <v>1</v>
      </c>
      <c r="P1267" t="s">
        <v>59</v>
      </c>
      <c r="Q1267" s="3" t="str">
        <f>+PROPER(IF(MID(Tabla1[[#This Row],[expName]],3,100)="Alegria","Alegría",MID(Tabla1[[#This Row],[expName]],3,100)))</f>
        <v>Alegría</v>
      </c>
      <c r="R1267" s="3" t="str">
        <f>+IF(Tabla1[[#This Row],[correct_ans]]="None","Frecuente","Infrecuente")</f>
        <v>Frecuente</v>
      </c>
      <c r="S1267" s="3">
        <f>+Tabla1[[#This Row],[Respuesta.corr]]*100</f>
        <v>100</v>
      </c>
      <c r="T1267" s="3" t="str">
        <f>+IF(OR(Tabla1[[#This Row],[frecuente/infrecuente]]="Frecuente",Tabla1[[#This Row],[Respuesta.rt]]=""),"",Tabla1[[#This Row],[Respuesta.rt]])</f>
        <v/>
      </c>
      <c r="U1267" s="3">
        <f>1-Tabla1[[#This Row],[Respuesta.corr]]</f>
        <v>0</v>
      </c>
      <c r="V1267" s="3" t="s">
        <v>144</v>
      </c>
      <c r="W1267" s="3" t="s">
        <v>172</v>
      </c>
      <c r="X1267" s="3" t="str">
        <f>+LEFT(Tabla1[[#This Row],[participant]],LEN(Tabla1[[#This Row],[participant]])-1)</f>
        <v>LMR11M</v>
      </c>
    </row>
    <row r="1268" spans="1:24" x14ac:dyDescent="0.55000000000000004">
      <c r="A1268" t="s">
        <v>60</v>
      </c>
      <c r="B1268" t="s">
        <v>68</v>
      </c>
      <c r="C1268" t="s">
        <v>21</v>
      </c>
      <c r="D1268">
        <v>0.8</v>
      </c>
      <c r="E1268">
        <v>0</v>
      </c>
      <c r="F1268">
        <v>66</v>
      </c>
      <c r="G1268">
        <v>66</v>
      </c>
      <c r="H1268">
        <v>66</v>
      </c>
      <c r="I1268" t="s">
        <v>21</v>
      </c>
      <c r="J1268">
        <v>1</v>
      </c>
      <c r="K1268">
        <v>0.588693713304</v>
      </c>
      <c r="L1268" t="s">
        <v>57</v>
      </c>
      <c r="M1268">
        <v>59.810667979371502</v>
      </c>
      <c r="N1268" t="s">
        <v>58</v>
      </c>
      <c r="O1268">
        <v>1</v>
      </c>
      <c r="P1268" t="s">
        <v>59</v>
      </c>
      <c r="Q1268" s="3" t="str">
        <f>+PROPER(IF(MID(Tabla1[[#This Row],[expName]],3,100)="Alegria","Alegría",MID(Tabla1[[#This Row],[expName]],3,100)))</f>
        <v>Alegría</v>
      </c>
      <c r="R1268" s="3" t="str">
        <f>+IF(Tabla1[[#This Row],[correct_ans]]="None","Frecuente","Infrecuente")</f>
        <v>Infrecuente</v>
      </c>
      <c r="S1268" s="3">
        <f>+Tabla1[[#This Row],[Respuesta.corr]]*100</f>
        <v>100</v>
      </c>
      <c r="T1268" s="3">
        <f>+IF(OR(Tabla1[[#This Row],[frecuente/infrecuente]]="Frecuente",Tabla1[[#This Row],[Respuesta.rt]]=""),"",Tabla1[[#This Row],[Respuesta.rt]])</f>
        <v>0.588693713304</v>
      </c>
      <c r="U1268" s="3">
        <f>1-Tabla1[[#This Row],[Respuesta.corr]]</f>
        <v>0</v>
      </c>
      <c r="V1268" s="3" t="s">
        <v>144</v>
      </c>
      <c r="W1268" s="3" t="s">
        <v>172</v>
      </c>
      <c r="X1268" s="3" t="str">
        <f>+LEFT(Tabla1[[#This Row],[participant]],LEN(Tabla1[[#This Row],[participant]])-1)</f>
        <v>LMR11M</v>
      </c>
    </row>
    <row r="1269" spans="1:24" x14ac:dyDescent="0.55000000000000004">
      <c r="A1269" t="s">
        <v>55</v>
      </c>
      <c r="B1269" t="s">
        <v>14</v>
      </c>
      <c r="C1269" t="s">
        <v>15</v>
      </c>
      <c r="D1269">
        <v>0.8</v>
      </c>
      <c r="E1269">
        <v>0</v>
      </c>
      <c r="F1269">
        <v>67</v>
      </c>
      <c r="G1269">
        <v>67</v>
      </c>
      <c r="H1269">
        <v>67</v>
      </c>
      <c r="I1269" t="s">
        <v>15</v>
      </c>
      <c r="J1269">
        <v>1</v>
      </c>
      <c r="L1269" t="s">
        <v>57</v>
      </c>
      <c r="M1269">
        <v>59.810667979371502</v>
      </c>
      <c r="N1269" t="s">
        <v>58</v>
      </c>
      <c r="O1269">
        <v>1</v>
      </c>
      <c r="P1269" t="s">
        <v>59</v>
      </c>
      <c r="Q1269" s="3" t="str">
        <f>+PROPER(IF(MID(Tabla1[[#This Row],[expName]],3,100)="Alegria","Alegría",MID(Tabla1[[#This Row],[expName]],3,100)))</f>
        <v>Alegría</v>
      </c>
      <c r="R1269" s="3" t="str">
        <f>+IF(Tabla1[[#This Row],[correct_ans]]="None","Frecuente","Infrecuente")</f>
        <v>Frecuente</v>
      </c>
      <c r="S1269" s="3">
        <f>+Tabla1[[#This Row],[Respuesta.corr]]*100</f>
        <v>100</v>
      </c>
      <c r="T1269" s="3" t="str">
        <f>+IF(OR(Tabla1[[#This Row],[frecuente/infrecuente]]="Frecuente",Tabla1[[#This Row],[Respuesta.rt]]=""),"",Tabla1[[#This Row],[Respuesta.rt]])</f>
        <v/>
      </c>
      <c r="U1269" s="3">
        <f>1-Tabla1[[#This Row],[Respuesta.corr]]</f>
        <v>0</v>
      </c>
      <c r="V1269" s="3" t="s">
        <v>144</v>
      </c>
      <c r="W1269" s="3" t="s">
        <v>172</v>
      </c>
      <c r="X1269" s="3" t="str">
        <f>+LEFT(Tabla1[[#This Row],[participant]],LEN(Tabla1[[#This Row],[participant]])-1)</f>
        <v>LMR11M</v>
      </c>
    </row>
    <row r="1270" spans="1:24" x14ac:dyDescent="0.55000000000000004">
      <c r="A1270" t="s">
        <v>55</v>
      </c>
      <c r="B1270" t="s">
        <v>25</v>
      </c>
      <c r="C1270" t="s">
        <v>15</v>
      </c>
      <c r="D1270">
        <v>0.8</v>
      </c>
      <c r="E1270">
        <v>0</v>
      </c>
      <c r="F1270">
        <v>68</v>
      </c>
      <c r="G1270">
        <v>68</v>
      </c>
      <c r="H1270">
        <v>68</v>
      </c>
      <c r="I1270" t="s">
        <v>15</v>
      </c>
      <c r="J1270">
        <v>1</v>
      </c>
      <c r="L1270" t="s">
        <v>57</v>
      </c>
      <c r="M1270">
        <v>59.810667979371502</v>
      </c>
      <c r="N1270" t="s">
        <v>58</v>
      </c>
      <c r="O1270">
        <v>1</v>
      </c>
      <c r="P1270" t="s">
        <v>59</v>
      </c>
      <c r="Q1270" s="3" t="str">
        <f>+PROPER(IF(MID(Tabla1[[#This Row],[expName]],3,100)="Alegria","Alegría",MID(Tabla1[[#This Row],[expName]],3,100)))</f>
        <v>Alegría</v>
      </c>
      <c r="R1270" s="3" t="str">
        <f>+IF(Tabla1[[#This Row],[correct_ans]]="None","Frecuente","Infrecuente")</f>
        <v>Frecuente</v>
      </c>
      <c r="S1270" s="3">
        <f>+Tabla1[[#This Row],[Respuesta.corr]]*100</f>
        <v>100</v>
      </c>
      <c r="T1270" s="3" t="str">
        <f>+IF(OR(Tabla1[[#This Row],[frecuente/infrecuente]]="Frecuente",Tabla1[[#This Row],[Respuesta.rt]]=""),"",Tabla1[[#This Row],[Respuesta.rt]])</f>
        <v/>
      </c>
      <c r="U1270" s="3">
        <f>1-Tabla1[[#This Row],[Respuesta.corr]]</f>
        <v>0</v>
      </c>
      <c r="V1270" s="3" t="s">
        <v>144</v>
      </c>
      <c r="W1270" s="3" t="s">
        <v>172</v>
      </c>
      <c r="X1270" s="3" t="str">
        <f>+LEFT(Tabla1[[#This Row],[participant]],LEN(Tabla1[[#This Row],[participant]])-1)</f>
        <v>LMR11M</v>
      </c>
    </row>
    <row r="1271" spans="1:24" x14ac:dyDescent="0.55000000000000004">
      <c r="A1271" t="s">
        <v>60</v>
      </c>
      <c r="B1271" t="s">
        <v>71</v>
      </c>
      <c r="C1271" t="s">
        <v>21</v>
      </c>
      <c r="D1271">
        <v>1.3</v>
      </c>
      <c r="E1271">
        <v>0</v>
      </c>
      <c r="F1271">
        <v>69</v>
      </c>
      <c r="G1271">
        <v>69</v>
      </c>
      <c r="H1271">
        <v>69</v>
      </c>
      <c r="I1271" t="s">
        <v>21</v>
      </c>
      <c r="J1271">
        <v>1</v>
      </c>
      <c r="K1271">
        <v>0.53017575759400004</v>
      </c>
      <c r="L1271" t="s">
        <v>57</v>
      </c>
      <c r="M1271">
        <v>59.810667979371502</v>
      </c>
      <c r="N1271" t="s">
        <v>58</v>
      </c>
      <c r="O1271">
        <v>1</v>
      </c>
      <c r="P1271" t="s">
        <v>59</v>
      </c>
      <c r="Q1271" s="3" t="str">
        <f>+PROPER(IF(MID(Tabla1[[#This Row],[expName]],3,100)="Alegria","Alegría",MID(Tabla1[[#This Row],[expName]],3,100)))</f>
        <v>Alegría</v>
      </c>
      <c r="R1271" s="3" t="str">
        <f>+IF(Tabla1[[#This Row],[correct_ans]]="None","Frecuente","Infrecuente")</f>
        <v>Infrecuente</v>
      </c>
      <c r="S1271" s="3">
        <f>+Tabla1[[#This Row],[Respuesta.corr]]*100</f>
        <v>100</v>
      </c>
      <c r="T1271" s="3">
        <f>+IF(OR(Tabla1[[#This Row],[frecuente/infrecuente]]="Frecuente",Tabla1[[#This Row],[Respuesta.rt]]=""),"",Tabla1[[#This Row],[Respuesta.rt]])</f>
        <v>0.53017575759400004</v>
      </c>
      <c r="U1271" s="3">
        <f>1-Tabla1[[#This Row],[Respuesta.corr]]</f>
        <v>0</v>
      </c>
      <c r="V1271" s="3" t="s">
        <v>144</v>
      </c>
      <c r="W1271" s="3" t="s">
        <v>172</v>
      </c>
      <c r="X1271" s="3" t="str">
        <f>+LEFT(Tabla1[[#This Row],[participant]],LEN(Tabla1[[#This Row],[participant]])-1)</f>
        <v>LMR11M</v>
      </c>
    </row>
    <row r="1272" spans="1:24" x14ac:dyDescent="0.55000000000000004">
      <c r="A1272" t="s">
        <v>55</v>
      </c>
      <c r="B1272" t="s">
        <v>36</v>
      </c>
      <c r="C1272" t="s">
        <v>15</v>
      </c>
      <c r="D1272">
        <v>1.3</v>
      </c>
      <c r="E1272">
        <v>0</v>
      </c>
      <c r="F1272">
        <v>70</v>
      </c>
      <c r="G1272">
        <v>70</v>
      </c>
      <c r="H1272">
        <v>70</v>
      </c>
      <c r="I1272" t="s">
        <v>15</v>
      </c>
      <c r="J1272">
        <v>1</v>
      </c>
      <c r="L1272" t="s">
        <v>57</v>
      </c>
      <c r="M1272">
        <v>59.810667979371502</v>
      </c>
      <c r="N1272" t="s">
        <v>58</v>
      </c>
      <c r="O1272">
        <v>1</v>
      </c>
      <c r="P1272" t="s">
        <v>59</v>
      </c>
      <c r="Q1272" s="3" t="str">
        <f>+PROPER(IF(MID(Tabla1[[#This Row],[expName]],3,100)="Alegria","Alegría",MID(Tabla1[[#This Row],[expName]],3,100)))</f>
        <v>Alegría</v>
      </c>
      <c r="R1272" s="3" t="str">
        <f>+IF(Tabla1[[#This Row],[correct_ans]]="None","Frecuente","Infrecuente")</f>
        <v>Frecuente</v>
      </c>
      <c r="S1272" s="3">
        <f>+Tabla1[[#This Row],[Respuesta.corr]]*100</f>
        <v>100</v>
      </c>
      <c r="T1272" s="3" t="str">
        <f>+IF(OR(Tabla1[[#This Row],[frecuente/infrecuente]]="Frecuente",Tabla1[[#This Row],[Respuesta.rt]]=""),"",Tabla1[[#This Row],[Respuesta.rt]])</f>
        <v/>
      </c>
      <c r="U1272" s="3">
        <f>1-Tabla1[[#This Row],[Respuesta.corr]]</f>
        <v>0</v>
      </c>
      <c r="V1272" s="3" t="s">
        <v>144</v>
      </c>
      <c r="W1272" s="3" t="s">
        <v>172</v>
      </c>
      <c r="X1272" s="3" t="str">
        <f>+LEFT(Tabla1[[#This Row],[participant]],LEN(Tabla1[[#This Row],[participant]])-1)</f>
        <v>LMR11M</v>
      </c>
    </row>
    <row r="1273" spans="1:24" x14ac:dyDescent="0.55000000000000004">
      <c r="A1273" t="s">
        <v>55</v>
      </c>
      <c r="B1273" t="s">
        <v>34</v>
      </c>
      <c r="C1273" t="s">
        <v>15</v>
      </c>
      <c r="D1273">
        <v>1.3</v>
      </c>
      <c r="E1273">
        <v>0</v>
      </c>
      <c r="F1273">
        <v>71</v>
      </c>
      <c r="G1273">
        <v>71</v>
      </c>
      <c r="H1273">
        <v>71</v>
      </c>
      <c r="I1273" t="s">
        <v>15</v>
      </c>
      <c r="J1273">
        <v>1</v>
      </c>
      <c r="L1273" t="s">
        <v>57</v>
      </c>
      <c r="M1273">
        <v>59.810667979371502</v>
      </c>
      <c r="N1273" t="s">
        <v>58</v>
      </c>
      <c r="O1273">
        <v>1</v>
      </c>
      <c r="P1273" t="s">
        <v>59</v>
      </c>
      <c r="Q1273" s="3" t="str">
        <f>+PROPER(IF(MID(Tabla1[[#This Row],[expName]],3,100)="Alegria","Alegría",MID(Tabla1[[#This Row],[expName]],3,100)))</f>
        <v>Alegría</v>
      </c>
      <c r="R1273" s="3" t="str">
        <f>+IF(Tabla1[[#This Row],[correct_ans]]="None","Frecuente","Infrecuente")</f>
        <v>Frecuente</v>
      </c>
      <c r="S1273" s="3">
        <f>+Tabla1[[#This Row],[Respuesta.corr]]*100</f>
        <v>100</v>
      </c>
      <c r="T1273" s="3" t="str">
        <f>+IF(OR(Tabla1[[#This Row],[frecuente/infrecuente]]="Frecuente",Tabla1[[#This Row],[Respuesta.rt]]=""),"",Tabla1[[#This Row],[Respuesta.rt]])</f>
        <v/>
      </c>
      <c r="U1273" s="3">
        <f>1-Tabla1[[#This Row],[Respuesta.corr]]</f>
        <v>0</v>
      </c>
      <c r="V1273" s="3" t="s">
        <v>144</v>
      </c>
      <c r="W1273" s="3" t="s">
        <v>172</v>
      </c>
      <c r="X1273" s="3" t="str">
        <f>+LEFT(Tabla1[[#This Row],[participant]],LEN(Tabla1[[#This Row],[participant]])-1)</f>
        <v>LMR11M</v>
      </c>
    </row>
    <row r="1274" spans="1:24" x14ac:dyDescent="0.55000000000000004">
      <c r="A1274" t="s">
        <v>55</v>
      </c>
      <c r="B1274" t="s">
        <v>25</v>
      </c>
      <c r="C1274" t="s">
        <v>15</v>
      </c>
      <c r="D1274">
        <v>0.8</v>
      </c>
      <c r="E1274">
        <v>0</v>
      </c>
      <c r="F1274">
        <v>72</v>
      </c>
      <c r="G1274">
        <v>72</v>
      </c>
      <c r="H1274">
        <v>72</v>
      </c>
      <c r="I1274" t="s">
        <v>15</v>
      </c>
      <c r="J1274">
        <v>1</v>
      </c>
      <c r="L1274" t="s">
        <v>57</v>
      </c>
      <c r="M1274">
        <v>59.810667979371502</v>
      </c>
      <c r="N1274" t="s">
        <v>58</v>
      </c>
      <c r="O1274">
        <v>1</v>
      </c>
      <c r="P1274" t="s">
        <v>59</v>
      </c>
      <c r="Q1274" s="3" t="str">
        <f>+PROPER(IF(MID(Tabla1[[#This Row],[expName]],3,100)="Alegria","Alegría",MID(Tabla1[[#This Row],[expName]],3,100)))</f>
        <v>Alegría</v>
      </c>
      <c r="R1274" s="3" t="str">
        <f>+IF(Tabla1[[#This Row],[correct_ans]]="None","Frecuente","Infrecuente")</f>
        <v>Frecuente</v>
      </c>
      <c r="S1274" s="3">
        <f>+Tabla1[[#This Row],[Respuesta.corr]]*100</f>
        <v>100</v>
      </c>
      <c r="T1274" s="3" t="str">
        <f>+IF(OR(Tabla1[[#This Row],[frecuente/infrecuente]]="Frecuente",Tabla1[[#This Row],[Respuesta.rt]]=""),"",Tabla1[[#This Row],[Respuesta.rt]])</f>
        <v/>
      </c>
      <c r="U1274" s="3">
        <f>1-Tabla1[[#This Row],[Respuesta.corr]]</f>
        <v>0</v>
      </c>
      <c r="V1274" s="3" t="s">
        <v>144</v>
      </c>
      <c r="W1274" s="3" t="s">
        <v>172</v>
      </c>
      <c r="X1274" s="3" t="str">
        <f>+LEFT(Tabla1[[#This Row],[participant]],LEN(Tabla1[[#This Row],[participant]])-1)</f>
        <v>LMR11M</v>
      </c>
    </row>
    <row r="1275" spans="1:24" x14ac:dyDescent="0.55000000000000004">
      <c r="A1275" t="s">
        <v>55</v>
      </c>
      <c r="B1275" t="s">
        <v>48</v>
      </c>
      <c r="C1275" t="s">
        <v>15</v>
      </c>
      <c r="D1275">
        <v>1.3</v>
      </c>
      <c r="E1275">
        <v>0</v>
      </c>
      <c r="F1275">
        <v>73</v>
      </c>
      <c r="G1275">
        <v>73</v>
      </c>
      <c r="H1275">
        <v>73</v>
      </c>
      <c r="I1275" t="s">
        <v>15</v>
      </c>
      <c r="J1275">
        <v>1</v>
      </c>
      <c r="L1275" t="s">
        <v>57</v>
      </c>
      <c r="M1275">
        <v>59.810667979371502</v>
      </c>
      <c r="N1275" t="s">
        <v>58</v>
      </c>
      <c r="O1275">
        <v>1</v>
      </c>
      <c r="P1275" t="s">
        <v>59</v>
      </c>
      <c r="Q1275" s="3" t="str">
        <f>+PROPER(IF(MID(Tabla1[[#This Row],[expName]],3,100)="Alegria","Alegría",MID(Tabla1[[#This Row],[expName]],3,100)))</f>
        <v>Alegría</v>
      </c>
      <c r="R1275" s="3" t="str">
        <f>+IF(Tabla1[[#This Row],[correct_ans]]="None","Frecuente","Infrecuente")</f>
        <v>Frecuente</v>
      </c>
      <c r="S1275" s="3">
        <f>+Tabla1[[#This Row],[Respuesta.corr]]*100</f>
        <v>100</v>
      </c>
      <c r="T1275" s="3" t="str">
        <f>+IF(OR(Tabla1[[#This Row],[frecuente/infrecuente]]="Frecuente",Tabla1[[#This Row],[Respuesta.rt]]=""),"",Tabla1[[#This Row],[Respuesta.rt]])</f>
        <v/>
      </c>
      <c r="U1275" s="3">
        <f>1-Tabla1[[#This Row],[Respuesta.corr]]</f>
        <v>0</v>
      </c>
      <c r="V1275" s="3" t="s">
        <v>144</v>
      </c>
      <c r="W1275" s="3" t="s">
        <v>172</v>
      </c>
      <c r="X1275" s="3" t="str">
        <f>+LEFT(Tabla1[[#This Row],[participant]],LEN(Tabla1[[#This Row],[participant]])-1)</f>
        <v>LMR11M</v>
      </c>
    </row>
    <row r="1276" spans="1:24" x14ac:dyDescent="0.55000000000000004">
      <c r="A1276" t="s">
        <v>60</v>
      </c>
      <c r="B1276" t="s">
        <v>71</v>
      </c>
      <c r="C1276" t="s">
        <v>21</v>
      </c>
      <c r="D1276">
        <v>1.3</v>
      </c>
      <c r="E1276">
        <v>0</v>
      </c>
      <c r="F1276">
        <v>74</v>
      </c>
      <c r="G1276">
        <v>74</v>
      </c>
      <c r="H1276">
        <v>74</v>
      </c>
      <c r="I1276" t="s">
        <v>21</v>
      </c>
      <c r="J1276">
        <v>1</v>
      </c>
      <c r="K1276">
        <v>0.47602715576100002</v>
      </c>
      <c r="L1276" t="s">
        <v>57</v>
      </c>
      <c r="M1276">
        <v>59.810667979371502</v>
      </c>
      <c r="N1276" t="s">
        <v>58</v>
      </c>
      <c r="O1276">
        <v>1</v>
      </c>
      <c r="P1276" t="s">
        <v>59</v>
      </c>
      <c r="Q1276" s="3" t="str">
        <f>+PROPER(IF(MID(Tabla1[[#This Row],[expName]],3,100)="Alegria","Alegría",MID(Tabla1[[#This Row],[expName]],3,100)))</f>
        <v>Alegría</v>
      </c>
      <c r="R1276" s="3" t="str">
        <f>+IF(Tabla1[[#This Row],[correct_ans]]="None","Frecuente","Infrecuente")</f>
        <v>Infrecuente</v>
      </c>
      <c r="S1276" s="3">
        <f>+Tabla1[[#This Row],[Respuesta.corr]]*100</f>
        <v>100</v>
      </c>
      <c r="T1276" s="3">
        <f>+IF(OR(Tabla1[[#This Row],[frecuente/infrecuente]]="Frecuente",Tabla1[[#This Row],[Respuesta.rt]]=""),"",Tabla1[[#This Row],[Respuesta.rt]])</f>
        <v>0.47602715576100002</v>
      </c>
      <c r="U1276" s="3">
        <f>1-Tabla1[[#This Row],[Respuesta.corr]]</f>
        <v>0</v>
      </c>
      <c r="V1276" s="3" t="s">
        <v>144</v>
      </c>
      <c r="W1276" s="3" t="s">
        <v>172</v>
      </c>
      <c r="X1276" s="3" t="str">
        <f>+LEFT(Tabla1[[#This Row],[participant]],LEN(Tabla1[[#This Row],[participant]])-1)</f>
        <v>LMR11M</v>
      </c>
    </row>
    <row r="1277" spans="1:24" x14ac:dyDescent="0.55000000000000004">
      <c r="A1277" t="s">
        <v>55</v>
      </c>
      <c r="B1277" t="s">
        <v>48</v>
      </c>
      <c r="C1277" t="s">
        <v>15</v>
      </c>
      <c r="D1277">
        <v>0.8</v>
      </c>
      <c r="E1277">
        <v>0</v>
      </c>
      <c r="F1277">
        <v>75</v>
      </c>
      <c r="G1277">
        <v>75</v>
      </c>
      <c r="H1277">
        <v>75</v>
      </c>
      <c r="I1277" t="s">
        <v>15</v>
      </c>
      <c r="J1277">
        <v>1</v>
      </c>
      <c r="L1277" t="s">
        <v>57</v>
      </c>
      <c r="M1277">
        <v>59.810667979371502</v>
      </c>
      <c r="N1277" t="s">
        <v>58</v>
      </c>
      <c r="O1277">
        <v>1</v>
      </c>
      <c r="P1277" t="s">
        <v>59</v>
      </c>
      <c r="Q1277" s="3" t="str">
        <f>+PROPER(IF(MID(Tabla1[[#This Row],[expName]],3,100)="Alegria","Alegría",MID(Tabla1[[#This Row],[expName]],3,100)))</f>
        <v>Alegría</v>
      </c>
      <c r="R1277" s="3" t="str">
        <f>+IF(Tabla1[[#This Row],[correct_ans]]="None","Frecuente","Infrecuente")</f>
        <v>Frecuente</v>
      </c>
      <c r="S1277" s="3">
        <f>+Tabla1[[#This Row],[Respuesta.corr]]*100</f>
        <v>100</v>
      </c>
      <c r="T1277" s="3" t="str">
        <f>+IF(OR(Tabla1[[#This Row],[frecuente/infrecuente]]="Frecuente",Tabla1[[#This Row],[Respuesta.rt]]=""),"",Tabla1[[#This Row],[Respuesta.rt]])</f>
        <v/>
      </c>
      <c r="U1277" s="3">
        <f>1-Tabla1[[#This Row],[Respuesta.corr]]</f>
        <v>0</v>
      </c>
      <c r="V1277" s="3" t="s">
        <v>144</v>
      </c>
      <c r="W1277" s="3" t="s">
        <v>172</v>
      </c>
      <c r="X1277" s="3" t="str">
        <f>+LEFT(Tabla1[[#This Row],[participant]],LEN(Tabla1[[#This Row],[participant]])-1)</f>
        <v>LMR11M</v>
      </c>
    </row>
    <row r="1278" spans="1:24" x14ac:dyDescent="0.55000000000000004">
      <c r="A1278" t="s">
        <v>55</v>
      </c>
      <c r="B1278" t="s">
        <v>30</v>
      </c>
      <c r="C1278" t="s">
        <v>15</v>
      </c>
      <c r="D1278">
        <v>1.3</v>
      </c>
      <c r="E1278">
        <v>0</v>
      </c>
      <c r="F1278">
        <v>76</v>
      </c>
      <c r="G1278">
        <v>76</v>
      </c>
      <c r="H1278">
        <v>76</v>
      </c>
      <c r="I1278" t="s">
        <v>15</v>
      </c>
      <c r="J1278">
        <v>1</v>
      </c>
      <c r="L1278" t="s">
        <v>57</v>
      </c>
      <c r="M1278">
        <v>59.810667979371502</v>
      </c>
      <c r="N1278" t="s">
        <v>58</v>
      </c>
      <c r="O1278">
        <v>1</v>
      </c>
      <c r="P1278" t="s">
        <v>59</v>
      </c>
      <c r="Q1278" s="3" t="str">
        <f>+PROPER(IF(MID(Tabla1[[#This Row],[expName]],3,100)="Alegria","Alegría",MID(Tabla1[[#This Row],[expName]],3,100)))</f>
        <v>Alegría</v>
      </c>
      <c r="R1278" s="3" t="str">
        <f>+IF(Tabla1[[#This Row],[correct_ans]]="None","Frecuente","Infrecuente")</f>
        <v>Frecuente</v>
      </c>
      <c r="S1278" s="3">
        <f>+Tabla1[[#This Row],[Respuesta.corr]]*100</f>
        <v>100</v>
      </c>
      <c r="T1278" s="3" t="str">
        <f>+IF(OR(Tabla1[[#This Row],[frecuente/infrecuente]]="Frecuente",Tabla1[[#This Row],[Respuesta.rt]]=""),"",Tabla1[[#This Row],[Respuesta.rt]])</f>
        <v/>
      </c>
      <c r="U1278" s="3">
        <f>1-Tabla1[[#This Row],[Respuesta.corr]]</f>
        <v>0</v>
      </c>
      <c r="V1278" s="3" t="s">
        <v>144</v>
      </c>
      <c r="W1278" s="3" t="s">
        <v>172</v>
      </c>
      <c r="X1278" s="3" t="str">
        <f>+LEFT(Tabla1[[#This Row],[participant]],LEN(Tabla1[[#This Row],[participant]])-1)</f>
        <v>LMR11M</v>
      </c>
    </row>
    <row r="1279" spans="1:24" x14ac:dyDescent="0.55000000000000004">
      <c r="A1279" t="s">
        <v>55</v>
      </c>
      <c r="B1279" t="s">
        <v>14</v>
      </c>
      <c r="C1279" t="s">
        <v>15</v>
      </c>
      <c r="D1279">
        <v>0.8</v>
      </c>
      <c r="E1279">
        <v>0</v>
      </c>
      <c r="F1279">
        <v>77</v>
      </c>
      <c r="G1279">
        <v>77</v>
      </c>
      <c r="H1279">
        <v>77</v>
      </c>
      <c r="I1279" t="s">
        <v>15</v>
      </c>
      <c r="J1279">
        <v>1</v>
      </c>
      <c r="L1279" t="s">
        <v>57</v>
      </c>
      <c r="M1279">
        <v>59.810667979371502</v>
      </c>
      <c r="N1279" t="s">
        <v>58</v>
      </c>
      <c r="O1279">
        <v>1</v>
      </c>
      <c r="P1279" t="s">
        <v>59</v>
      </c>
      <c r="Q1279" s="3" t="str">
        <f>+PROPER(IF(MID(Tabla1[[#This Row],[expName]],3,100)="Alegria","Alegría",MID(Tabla1[[#This Row],[expName]],3,100)))</f>
        <v>Alegría</v>
      </c>
      <c r="R1279" s="3" t="str">
        <f>+IF(Tabla1[[#This Row],[correct_ans]]="None","Frecuente","Infrecuente")</f>
        <v>Frecuente</v>
      </c>
      <c r="S1279" s="3">
        <f>+Tabla1[[#This Row],[Respuesta.corr]]*100</f>
        <v>100</v>
      </c>
      <c r="T1279" s="3" t="str">
        <f>+IF(OR(Tabla1[[#This Row],[frecuente/infrecuente]]="Frecuente",Tabla1[[#This Row],[Respuesta.rt]]=""),"",Tabla1[[#This Row],[Respuesta.rt]])</f>
        <v/>
      </c>
      <c r="U1279" s="3">
        <f>1-Tabla1[[#This Row],[Respuesta.corr]]</f>
        <v>0</v>
      </c>
      <c r="V1279" s="3" t="s">
        <v>144</v>
      </c>
      <c r="W1279" s="3" t="s">
        <v>172</v>
      </c>
      <c r="X1279" s="3" t="str">
        <f>+LEFT(Tabla1[[#This Row],[participant]],LEN(Tabla1[[#This Row],[participant]])-1)</f>
        <v>LMR11M</v>
      </c>
    </row>
    <row r="1280" spans="1:24" x14ac:dyDescent="0.55000000000000004">
      <c r="A1280" t="s">
        <v>60</v>
      </c>
      <c r="B1280" t="s">
        <v>80</v>
      </c>
      <c r="C1280" t="s">
        <v>21</v>
      </c>
      <c r="D1280">
        <v>0.8</v>
      </c>
      <c r="E1280">
        <v>0</v>
      </c>
      <c r="F1280">
        <v>78</v>
      </c>
      <c r="G1280">
        <v>78</v>
      </c>
      <c r="H1280">
        <v>78</v>
      </c>
      <c r="I1280" t="s">
        <v>21</v>
      </c>
      <c r="J1280">
        <v>1</v>
      </c>
      <c r="K1280">
        <v>0.58745379280300003</v>
      </c>
      <c r="L1280" t="s">
        <v>57</v>
      </c>
      <c r="M1280">
        <v>59.810667979371502</v>
      </c>
      <c r="N1280" t="s">
        <v>58</v>
      </c>
      <c r="O1280">
        <v>1</v>
      </c>
      <c r="P1280" t="s">
        <v>59</v>
      </c>
      <c r="Q1280" s="3" t="str">
        <f>+PROPER(IF(MID(Tabla1[[#This Row],[expName]],3,100)="Alegria","Alegría",MID(Tabla1[[#This Row],[expName]],3,100)))</f>
        <v>Alegría</v>
      </c>
      <c r="R1280" s="3" t="str">
        <f>+IF(Tabla1[[#This Row],[correct_ans]]="None","Frecuente","Infrecuente")</f>
        <v>Infrecuente</v>
      </c>
      <c r="S1280" s="3">
        <f>+Tabla1[[#This Row],[Respuesta.corr]]*100</f>
        <v>100</v>
      </c>
      <c r="T1280" s="3">
        <f>+IF(OR(Tabla1[[#This Row],[frecuente/infrecuente]]="Frecuente",Tabla1[[#This Row],[Respuesta.rt]]=""),"",Tabla1[[#This Row],[Respuesta.rt]])</f>
        <v>0.58745379280300003</v>
      </c>
      <c r="U1280" s="3">
        <f>1-Tabla1[[#This Row],[Respuesta.corr]]</f>
        <v>0</v>
      </c>
      <c r="V1280" s="3" t="s">
        <v>144</v>
      </c>
      <c r="W1280" s="3" t="s">
        <v>172</v>
      </c>
      <c r="X1280" s="3" t="str">
        <f>+LEFT(Tabla1[[#This Row],[participant]],LEN(Tabla1[[#This Row],[participant]])-1)</f>
        <v>LMR11M</v>
      </c>
    </row>
    <row r="1281" spans="1:24" x14ac:dyDescent="0.55000000000000004">
      <c r="A1281" t="s">
        <v>55</v>
      </c>
      <c r="B1281" t="s">
        <v>67</v>
      </c>
      <c r="C1281" t="s">
        <v>15</v>
      </c>
      <c r="D1281">
        <v>0.8</v>
      </c>
      <c r="E1281">
        <v>0</v>
      </c>
      <c r="F1281">
        <v>79</v>
      </c>
      <c r="G1281">
        <v>79</v>
      </c>
      <c r="H1281">
        <v>79</v>
      </c>
      <c r="I1281" t="s">
        <v>15</v>
      </c>
      <c r="J1281">
        <v>1</v>
      </c>
      <c r="L1281" t="s">
        <v>57</v>
      </c>
      <c r="M1281">
        <v>59.810667979371502</v>
      </c>
      <c r="N1281" t="s">
        <v>58</v>
      </c>
      <c r="O1281">
        <v>1</v>
      </c>
      <c r="P1281" t="s">
        <v>59</v>
      </c>
      <c r="Q1281" s="3" t="str">
        <f>+PROPER(IF(MID(Tabla1[[#This Row],[expName]],3,100)="Alegria","Alegría",MID(Tabla1[[#This Row],[expName]],3,100)))</f>
        <v>Alegría</v>
      </c>
      <c r="R1281" s="3" t="str">
        <f>+IF(Tabla1[[#This Row],[correct_ans]]="None","Frecuente","Infrecuente")</f>
        <v>Frecuente</v>
      </c>
      <c r="S1281" s="3">
        <f>+Tabla1[[#This Row],[Respuesta.corr]]*100</f>
        <v>100</v>
      </c>
      <c r="T1281" s="3" t="str">
        <f>+IF(OR(Tabla1[[#This Row],[frecuente/infrecuente]]="Frecuente",Tabla1[[#This Row],[Respuesta.rt]]=""),"",Tabla1[[#This Row],[Respuesta.rt]])</f>
        <v/>
      </c>
      <c r="U1281" s="3">
        <f>1-Tabla1[[#This Row],[Respuesta.corr]]</f>
        <v>0</v>
      </c>
      <c r="V1281" s="3" t="s">
        <v>144</v>
      </c>
      <c r="W1281" s="3" t="s">
        <v>172</v>
      </c>
      <c r="X1281" s="3" t="str">
        <f>+LEFT(Tabla1[[#This Row],[participant]],LEN(Tabla1[[#This Row],[participant]])-1)</f>
        <v>LMR11M</v>
      </c>
    </row>
    <row r="1282" spans="1:24" x14ac:dyDescent="0.55000000000000004">
      <c r="A1282" t="s">
        <v>55</v>
      </c>
      <c r="B1282" t="s">
        <v>34</v>
      </c>
      <c r="C1282" t="s">
        <v>15</v>
      </c>
      <c r="D1282">
        <v>0.8</v>
      </c>
      <c r="E1282">
        <v>0</v>
      </c>
      <c r="F1282">
        <v>80</v>
      </c>
      <c r="G1282">
        <v>80</v>
      </c>
      <c r="H1282">
        <v>80</v>
      </c>
      <c r="I1282" t="s">
        <v>15</v>
      </c>
      <c r="J1282">
        <v>1</v>
      </c>
      <c r="L1282" t="s">
        <v>57</v>
      </c>
      <c r="M1282">
        <v>59.810667979371502</v>
      </c>
      <c r="N1282" t="s">
        <v>58</v>
      </c>
      <c r="O1282">
        <v>1</v>
      </c>
      <c r="P1282" t="s">
        <v>59</v>
      </c>
      <c r="Q1282" s="3" t="str">
        <f>+PROPER(IF(MID(Tabla1[[#This Row],[expName]],3,100)="Alegria","Alegría",MID(Tabla1[[#This Row],[expName]],3,100)))</f>
        <v>Alegría</v>
      </c>
      <c r="R1282" s="3" t="str">
        <f>+IF(Tabla1[[#This Row],[correct_ans]]="None","Frecuente","Infrecuente")</f>
        <v>Frecuente</v>
      </c>
      <c r="S1282" s="3">
        <f>+Tabla1[[#This Row],[Respuesta.corr]]*100</f>
        <v>100</v>
      </c>
      <c r="T1282" s="3" t="str">
        <f>+IF(OR(Tabla1[[#This Row],[frecuente/infrecuente]]="Frecuente",Tabla1[[#This Row],[Respuesta.rt]]=""),"",Tabla1[[#This Row],[Respuesta.rt]])</f>
        <v/>
      </c>
      <c r="U1282" s="3">
        <f>1-Tabla1[[#This Row],[Respuesta.corr]]</f>
        <v>0</v>
      </c>
      <c r="V1282" s="3" t="s">
        <v>144</v>
      </c>
      <c r="W1282" s="3" t="s">
        <v>172</v>
      </c>
      <c r="X1282" s="3" t="str">
        <f>+LEFT(Tabla1[[#This Row],[participant]],LEN(Tabla1[[#This Row],[participant]])-1)</f>
        <v>LMR11M</v>
      </c>
    </row>
    <row r="1283" spans="1:24" x14ac:dyDescent="0.55000000000000004">
      <c r="A1283" t="s">
        <v>55</v>
      </c>
      <c r="B1283" t="s">
        <v>65</v>
      </c>
      <c r="C1283" t="s">
        <v>15</v>
      </c>
      <c r="D1283">
        <v>1.3</v>
      </c>
      <c r="E1283">
        <v>0</v>
      </c>
      <c r="F1283">
        <v>81</v>
      </c>
      <c r="G1283">
        <v>81</v>
      </c>
      <c r="H1283">
        <v>81</v>
      </c>
      <c r="I1283" t="s">
        <v>15</v>
      </c>
      <c r="J1283">
        <v>1</v>
      </c>
      <c r="L1283" t="s">
        <v>57</v>
      </c>
      <c r="M1283">
        <v>59.810667979371502</v>
      </c>
      <c r="N1283" t="s">
        <v>58</v>
      </c>
      <c r="O1283">
        <v>1</v>
      </c>
      <c r="P1283" t="s">
        <v>59</v>
      </c>
      <c r="Q1283" s="3" t="str">
        <f>+PROPER(IF(MID(Tabla1[[#This Row],[expName]],3,100)="Alegria","Alegría",MID(Tabla1[[#This Row],[expName]],3,100)))</f>
        <v>Alegría</v>
      </c>
      <c r="R1283" s="3" t="str">
        <f>+IF(Tabla1[[#This Row],[correct_ans]]="None","Frecuente","Infrecuente")</f>
        <v>Frecuente</v>
      </c>
      <c r="S1283" s="3">
        <f>+Tabla1[[#This Row],[Respuesta.corr]]*100</f>
        <v>100</v>
      </c>
      <c r="T1283" s="3" t="str">
        <f>+IF(OR(Tabla1[[#This Row],[frecuente/infrecuente]]="Frecuente",Tabla1[[#This Row],[Respuesta.rt]]=""),"",Tabla1[[#This Row],[Respuesta.rt]])</f>
        <v/>
      </c>
      <c r="U1283" s="3">
        <f>1-Tabla1[[#This Row],[Respuesta.corr]]</f>
        <v>0</v>
      </c>
      <c r="V1283" s="3" t="s">
        <v>144</v>
      </c>
      <c r="W1283" s="3" t="s">
        <v>172</v>
      </c>
      <c r="X1283" s="3" t="str">
        <f>+LEFT(Tabla1[[#This Row],[participant]],LEN(Tabla1[[#This Row],[participant]])-1)</f>
        <v>LMR11M</v>
      </c>
    </row>
    <row r="1284" spans="1:24" x14ac:dyDescent="0.55000000000000004">
      <c r="A1284" t="s">
        <v>55</v>
      </c>
      <c r="B1284" t="s">
        <v>48</v>
      </c>
      <c r="C1284" t="s">
        <v>15</v>
      </c>
      <c r="D1284">
        <v>1.3</v>
      </c>
      <c r="E1284">
        <v>0</v>
      </c>
      <c r="F1284">
        <v>82</v>
      </c>
      <c r="G1284">
        <v>82</v>
      </c>
      <c r="H1284">
        <v>82</v>
      </c>
      <c r="I1284" t="s">
        <v>15</v>
      </c>
      <c r="J1284">
        <v>1</v>
      </c>
      <c r="L1284" t="s">
        <v>57</v>
      </c>
      <c r="M1284">
        <v>59.810667979371502</v>
      </c>
      <c r="N1284" t="s">
        <v>58</v>
      </c>
      <c r="O1284">
        <v>1</v>
      </c>
      <c r="P1284" t="s">
        <v>59</v>
      </c>
      <c r="Q1284" s="3" t="str">
        <f>+PROPER(IF(MID(Tabla1[[#This Row],[expName]],3,100)="Alegria","Alegría",MID(Tabla1[[#This Row],[expName]],3,100)))</f>
        <v>Alegría</v>
      </c>
      <c r="R1284" s="3" t="str">
        <f>+IF(Tabla1[[#This Row],[correct_ans]]="None","Frecuente","Infrecuente")</f>
        <v>Frecuente</v>
      </c>
      <c r="S1284" s="3">
        <f>+Tabla1[[#This Row],[Respuesta.corr]]*100</f>
        <v>100</v>
      </c>
      <c r="T1284" s="3" t="str">
        <f>+IF(OR(Tabla1[[#This Row],[frecuente/infrecuente]]="Frecuente",Tabla1[[#This Row],[Respuesta.rt]]=""),"",Tabla1[[#This Row],[Respuesta.rt]])</f>
        <v/>
      </c>
      <c r="U1284" s="3">
        <f>1-Tabla1[[#This Row],[Respuesta.corr]]</f>
        <v>0</v>
      </c>
      <c r="V1284" s="3" t="s">
        <v>144</v>
      </c>
      <c r="W1284" s="3" t="s">
        <v>172</v>
      </c>
      <c r="X1284" s="3" t="str">
        <f>+LEFT(Tabla1[[#This Row],[participant]],LEN(Tabla1[[#This Row],[participant]])-1)</f>
        <v>LMR11M</v>
      </c>
    </row>
    <row r="1285" spans="1:24" x14ac:dyDescent="0.55000000000000004">
      <c r="A1285" t="s">
        <v>60</v>
      </c>
      <c r="B1285" t="s">
        <v>69</v>
      </c>
      <c r="C1285" t="s">
        <v>21</v>
      </c>
      <c r="D1285">
        <v>0.8</v>
      </c>
      <c r="E1285">
        <v>0</v>
      </c>
      <c r="F1285">
        <v>83</v>
      </c>
      <c r="G1285">
        <v>83</v>
      </c>
      <c r="H1285">
        <v>83</v>
      </c>
      <c r="I1285" t="s">
        <v>21</v>
      </c>
      <c r="J1285">
        <v>1</v>
      </c>
      <c r="K1285">
        <v>0.40562053117899999</v>
      </c>
      <c r="L1285" t="s">
        <v>57</v>
      </c>
      <c r="M1285">
        <v>59.810667979371502</v>
      </c>
      <c r="N1285" t="s">
        <v>58</v>
      </c>
      <c r="O1285">
        <v>1</v>
      </c>
      <c r="P1285" t="s">
        <v>59</v>
      </c>
      <c r="Q1285" s="3" t="str">
        <f>+PROPER(IF(MID(Tabla1[[#This Row],[expName]],3,100)="Alegria","Alegría",MID(Tabla1[[#This Row],[expName]],3,100)))</f>
        <v>Alegría</v>
      </c>
      <c r="R1285" s="3" t="str">
        <f>+IF(Tabla1[[#This Row],[correct_ans]]="None","Frecuente","Infrecuente")</f>
        <v>Infrecuente</v>
      </c>
      <c r="S1285" s="3">
        <f>+Tabla1[[#This Row],[Respuesta.corr]]*100</f>
        <v>100</v>
      </c>
      <c r="T1285" s="3">
        <f>+IF(OR(Tabla1[[#This Row],[frecuente/infrecuente]]="Frecuente",Tabla1[[#This Row],[Respuesta.rt]]=""),"",Tabla1[[#This Row],[Respuesta.rt]])</f>
        <v>0.40562053117899999</v>
      </c>
      <c r="U1285" s="3">
        <f>1-Tabla1[[#This Row],[Respuesta.corr]]</f>
        <v>0</v>
      </c>
      <c r="V1285" s="3" t="s">
        <v>144</v>
      </c>
      <c r="W1285" s="3" t="s">
        <v>172</v>
      </c>
      <c r="X1285" s="3" t="str">
        <f>+LEFT(Tabla1[[#This Row],[participant]],LEN(Tabla1[[#This Row],[participant]])-1)</f>
        <v>LMR11M</v>
      </c>
    </row>
    <row r="1286" spans="1:24" x14ac:dyDescent="0.55000000000000004">
      <c r="A1286" t="s">
        <v>55</v>
      </c>
      <c r="B1286" t="s">
        <v>36</v>
      </c>
      <c r="C1286" t="s">
        <v>15</v>
      </c>
      <c r="D1286">
        <v>1.3</v>
      </c>
      <c r="E1286">
        <v>0</v>
      </c>
      <c r="F1286">
        <v>84</v>
      </c>
      <c r="G1286">
        <v>84</v>
      </c>
      <c r="H1286">
        <v>84</v>
      </c>
      <c r="I1286" t="s">
        <v>15</v>
      </c>
      <c r="J1286">
        <v>1</v>
      </c>
      <c r="L1286" t="s">
        <v>57</v>
      </c>
      <c r="M1286">
        <v>59.810667979371502</v>
      </c>
      <c r="N1286" t="s">
        <v>58</v>
      </c>
      <c r="O1286">
        <v>1</v>
      </c>
      <c r="P1286" t="s">
        <v>59</v>
      </c>
      <c r="Q1286" s="3" t="str">
        <f>+PROPER(IF(MID(Tabla1[[#This Row],[expName]],3,100)="Alegria","Alegría",MID(Tabla1[[#This Row],[expName]],3,100)))</f>
        <v>Alegría</v>
      </c>
      <c r="R1286" s="3" t="str">
        <f>+IF(Tabla1[[#This Row],[correct_ans]]="None","Frecuente","Infrecuente")</f>
        <v>Frecuente</v>
      </c>
      <c r="S1286" s="3">
        <f>+Tabla1[[#This Row],[Respuesta.corr]]*100</f>
        <v>100</v>
      </c>
      <c r="T1286" s="3" t="str">
        <f>+IF(OR(Tabla1[[#This Row],[frecuente/infrecuente]]="Frecuente",Tabla1[[#This Row],[Respuesta.rt]]=""),"",Tabla1[[#This Row],[Respuesta.rt]])</f>
        <v/>
      </c>
      <c r="U1286" s="3">
        <f>1-Tabla1[[#This Row],[Respuesta.corr]]</f>
        <v>0</v>
      </c>
      <c r="V1286" s="3" t="s">
        <v>144</v>
      </c>
      <c r="W1286" s="3" t="s">
        <v>172</v>
      </c>
      <c r="X1286" s="3" t="str">
        <f>+LEFT(Tabla1[[#This Row],[participant]],LEN(Tabla1[[#This Row],[participant]])-1)</f>
        <v>LMR11M</v>
      </c>
    </row>
    <row r="1287" spans="1:24" x14ac:dyDescent="0.55000000000000004">
      <c r="A1287" t="s">
        <v>55</v>
      </c>
      <c r="B1287" t="s">
        <v>22</v>
      </c>
      <c r="C1287" t="s">
        <v>15</v>
      </c>
      <c r="D1287">
        <v>0.8</v>
      </c>
      <c r="E1287">
        <v>0</v>
      </c>
      <c r="F1287">
        <v>85</v>
      </c>
      <c r="G1287">
        <v>85</v>
      </c>
      <c r="H1287">
        <v>85</v>
      </c>
      <c r="I1287" t="s">
        <v>15</v>
      </c>
      <c r="J1287">
        <v>1</v>
      </c>
      <c r="L1287" t="s">
        <v>57</v>
      </c>
      <c r="M1287">
        <v>59.810667979371502</v>
      </c>
      <c r="N1287" t="s">
        <v>58</v>
      </c>
      <c r="O1287">
        <v>1</v>
      </c>
      <c r="P1287" t="s">
        <v>59</v>
      </c>
      <c r="Q1287" s="3" t="str">
        <f>+PROPER(IF(MID(Tabla1[[#This Row],[expName]],3,100)="Alegria","Alegría",MID(Tabla1[[#This Row],[expName]],3,100)))</f>
        <v>Alegría</v>
      </c>
      <c r="R1287" s="3" t="str">
        <f>+IF(Tabla1[[#This Row],[correct_ans]]="None","Frecuente","Infrecuente")</f>
        <v>Frecuente</v>
      </c>
      <c r="S1287" s="3">
        <f>+Tabla1[[#This Row],[Respuesta.corr]]*100</f>
        <v>100</v>
      </c>
      <c r="T1287" s="3" t="str">
        <f>+IF(OR(Tabla1[[#This Row],[frecuente/infrecuente]]="Frecuente",Tabla1[[#This Row],[Respuesta.rt]]=""),"",Tabla1[[#This Row],[Respuesta.rt]])</f>
        <v/>
      </c>
      <c r="U1287" s="3">
        <f>1-Tabla1[[#This Row],[Respuesta.corr]]</f>
        <v>0</v>
      </c>
      <c r="V1287" s="3" t="s">
        <v>144</v>
      </c>
      <c r="W1287" s="3" t="s">
        <v>172</v>
      </c>
      <c r="X1287" s="3" t="str">
        <f>+LEFT(Tabla1[[#This Row],[participant]],LEN(Tabla1[[#This Row],[participant]])-1)</f>
        <v>LMR11M</v>
      </c>
    </row>
    <row r="1288" spans="1:24" x14ac:dyDescent="0.55000000000000004">
      <c r="A1288" t="s">
        <v>60</v>
      </c>
      <c r="B1288" t="s">
        <v>78</v>
      </c>
      <c r="C1288" t="s">
        <v>21</v>
      </c>
      <c r="D1288">
        <v>1.3</v>
      </c>
      <c r="E1288">
        <v>0</v>
      </c>
      <c r="F1288">
        <v>86</v>
      </c>
      <c r="G1288">
        <v>86</v>
      </c>
      <c r="H1288">
        <v>86</v>
      </c>
      <c r="I1288" t="s">
        <v>21</v>
      </c>
      <c r="J1288">
        <v>1</v>
      </c>
      <c r="K1288">
        <v>0.64193182624900003</v>
      </c>
      <c r="L1288" t="s">
        <v>57</v>
      </c>
      <c r="M1288">
        <v>59.810667979371502</v>
      </c>
      <c r="N1288" t="s">
        <v>58</v>
      </c>
      <c r="O1288">
        <v>1</v>
      </c>
      <c r="P1288" t="s">
        <v>59</v>
      </c>
      <c r="Q1288" s="3" t="str">
        <f>+PROPER(IF(MID(Tabla1[[#This Row],[expName]],3,100)="Alegria","Alegría",MID(Tabla1[[#This Row],[expName]],3,100)))</f>
        <v>Alegría</v>
      </c>
      <c r="R1288" s="3" t="str">
        <f>+IF(Tabla1[[#This Row],[correct_ans]]="None","Frecuente","Infrecuente")</f>
        <v>Infrecuente</v>
      </c>
      <c r="S1288" s="3">
        <f>+Tabla1[[#This Row],[Respuesta.corr]]*100</f>
        <v>100</v>
      </c>
      <c r="T1288" s="3">
        <f>+IF(OR(Tabla1[[#This Row],[frecuente/infrecuente]]="Frecuente",Tabla1[[#This Row],[Respuesta.rt]]=""),"",Tabla1[[#This Row],[Respuesta.rt]])</f>
        <v>0.64193182624900003</v>
      </c>
      <c r="U1288" s="3">
        <f>1-Tabla1[[#This Row],[Respuesta.corr]]</f>
        <v>0</v>
      </c>
      <c r="V1288" s="3" t="s">
        <v>144</v>
      </c>
      <c r="W1288" s="3" t="s">
        <v>172</v>
      </c>
      <c r="X1288" s="3" t="str">
        <f>+LEFT(Tabla1[[#This Row],[participant]],LEN(Tabla1[[#This Row],[participant]])-1)</f>
        <v>LMR11M</v>
      </c>
    </row>
    <row r="1289" spans="1:24" x14ac:dyDescent="0.55000000000000004">
      <c r="A1289" t="s">
        <v>55</v>
      </c>
      <c r="B1289" t="s">
        <v>23</v>
      </c>
      <c r="C1289" t="s">
        <v>15</v>
      </c>
      <c r="D1289">
        <v>0.8</v>
      </c>
      <c r="E1289">
        <v>0</v>
      </c>
      <c r="F1289">
        <v>87</v>
      </c>
      <c r="G1289">
        <v>87</v>
      </c>
      <c r="H1289">
        <v>87</v>
      </c>
      <c r="I1289" t="s">
        <v>15</v>
      </c>
      <c r="J1289">
        <v>1</v>
      </c>
      <c r="L1289" t="s">
        <v>57</v>
      </c>
      <c r="M1289">
        <v>59.810667979371502</v>
      </c>
      <c r="N1289" t="s">
        <v>58</v>
      </c>
      <c r="O1289">
        <v>1</v>
      </c>
      <c r="P1289" t="s">
        <v>59</v>
      </c>
      <c r="Q1289" s="3" t="str">
        <f>+PROPER(IF(MID(Tabla1[[#This Row],[expName]],3,100)="Alegria","Alegría",MID(Tabla1[[#This Row],[expName]],3,100)))</f>
        <v>Alegría</v>
      </c>
      <c r="R1289" s="3" t="str">
        <f>+IF(Tabla1[[#This Row],[correct_ans]]="None","Frecuente","Infrecuente")</f>
        <v>Frecuente</v>
      </c>
      <c r="S1289" s="3">
        <f>+Tabla1[[#This Row],[Respuesta.corr]]*100</f>
        <v>100</v>
      </c>
      <c r="T1289" s="3" t="str">
        <f>+IF(OR(Tabla1[[#This Row],[frecuente/infrecuente]]="Frecuente",Tabla1[[#This Row],[Respuesta.rt]]=""),"",Tabla1[[#This Row],[Respuesta.rt]])</f>
        <v/>
      </c>
      <c r="U1289" s="3">
        <f>1-Tabla1[[#This Row],[Respuesta.corr]]</f>
        <v>0</v>
      </c>
      <c r="V1289" s="3" t="s">
        <v>144</v>
      </c>
      <c r="W1289" s="3" t="s">
        <v>172</v>
      </c>
      <c r="X1289" s="3" t="str">
        <f>+LEFT(Tabla1[[#This Row],[participant]],LEN(Tabla1[[#This Row],[participant]])-1)</f>
        <v>LMR11M</v>
      </c>
    </row>
    <row r="1290" spans="1:24" x14ac:dyDescent="0.55000000000000004">
      <c r="A1290" t="s">
        <v>55</v>
      </c>
      <c r="B1290" t="s">
        <v>48</v>
      </c>
      <c r="C1290" t="s">
        <v>15</v>
      </c>
      <c r="D1290">
        <v>0.8</v>
      </c>
      <c r="E1290">
        <v>0</v>
      </c>
      <c r="F1290">
        <v>88</v>
      </c>
      <c r="G1290">
        <v>88</v>
      </c>
      <c r="H1290">
        <v>88</v>
      </c>
      <c r="I1290" t="s">
        <v>15</v>
      </c>
      <c r="J1290">
        <v>1</v>
      </c>
      <c r="L1290" t="s">
        <v>57</v>
      </c>
      <c r="M1290">
        <v>59.810667979371502</v>
      </c>
      <c r="N1290" t="s">
        <v>58</v>
      </c>
      <c r="O1290">
        <v>1</v>
      </c>
      <c r="P1290" t="s">
        <v>59</v>
      </c>
      <c r="Q1290" s="3" t="str">
        <f>+PROPER(IF(MID(Tabla1[[#This Row],[expName]],3,100)="Alegria","Alegría",MID(Tabla1[[#This Row],[expName]],3,100)))</f>
        <v>Alegría</v>
      </c>
      <c r="R1290" s="3" t="str">
        <f>+IF(Tabla1[[#This Row],[correct_ans]]="None","Frecuente","Infrecuente")</f>
        <v>Frecuente</v>
      </c>
      <c r="S1290" s="3">
        <f>+Tabla1[[#This Row],[Respuesta.corr]]*100</f>
        <v>100</v>
      </c>
      <c r="T1290" s="3" t="str">
        <f>+IF(OR(Tabla1[[#This Row],[frecuente/infrecuente]]="Frecuente",Tabla1[[#This Row],[Respuesta.rt]]=""),"",Tabla1[[#This Row],[Respuesta.rt]])</f>
        <v/>
      </c>
      <c r="U1290" s="3">
        <f>1-Tabla1[[#This Row],[Respuesta.corr]]</f>
        <v>0</v>
      </c>
      <c r="V1290" s="3" t="s">
        <v>144</v>
      </c>
      <c r="W1290" s="3" t="s">
        <v>172</v>
      </c>
      <c r="X1290" s="3" t="str">
        <f>+LEFT(Tabla1[[#This Row],[participant]],LEN(Tabla1[[#This Row],[participant]])-1)</f>
        <v>LMR11M</v>
      </c>
    </row>
    <row r="1291" spans="1:24" x14ac:dyDescent="0.55000000000000004">
      <c r="A1291" t="s">
        <v>55</v>
      </c>
      <c r="B1291" t="s">
        <v>70</v>
      </c>
      <c r="C1291" t="s">
        <v>15</v>
      </c>
      <c r="D1291">
        <v>0.8</v>
      </c>
      <c r="E1291">
        <v>0</v>
      </c>
      <c r="F1291">
        <v>89</v>
      </c>
      <c r="G1291">
        <v>89</v>
      </c>
      <c r="H1291">
        <v>89</v>
      </c>
      <c r="I1291" t="s">
        <v>15</v>
      </c>
      <c r="J1291">
        <v>1</v>
      </c>
      <c r="L1291" t="s">
        <v>57</v>
      </c>
      <c r="M1291">
        <v>59.810667979371502</v>
      </c>
      <c r="N1291" t="s">
        <v>58</v>
      </c>
      <c r="O1291">
        <v>1</v>
      </c>
      <c r="P1291" t="s">
        <v>59</v>
      </c>
      <c r="Q1291" s="3" t="str">
        <f>+PROPER(IF(MID(Tabla1[[#This Row],[expName]],3,100)="Alegria","Alegría",MID(Tabla1[[#This Row],[expName]],3,100)))</f>
        <v>Alegría</v>
      </c>
      <c r="R1291" s="3" t="str">
        <f>+IF(Tabla1[[#This Row],[correct_ans]]="None","Frecuente","Infrecuente")</f>
        <v>Frecuente</v>
      </c>
      <c r="S1291" s="3">
        <f>+Tabla1[[#This Row],[Respuesta.corr]]*100</f>
        <v>100</v>
      </c>
      <c r="T1291" s="3" t="str">
        <f>+IF(OR(Tabla1[[#This Row],[frecuente/infrecuente]]="Frecuente",Tabla1[[#This Row],[Respuesta.rt]]=""),"",Tabla1[[#This Row],[Respuesta.rt]])</f>
        <v/>
      </c>
      <c r="U1291" s="3">
        <f>1-Tabla1[[#This Row],[Respuesta.corr]]</f>
        <v>0</v>
      </c>
      <c r="V1291" s="3" t="s">
        <v>144</v>
      </c>
      <c r="W1291" s="3" t="s">
        <v>172</v>
      </c>
      <c r="X1291" s="3" t="str">
        <f>+LEFT(Tabla1[[#This Row],[participant]],LEN(Tabla1[[#This Row],[participant]])-1)</f>
        <v>LMR11M</v>
      </c>
    </row>
    <row r="1292" spans="1:24" x14ac:dyDescent="0.55000000000000004">
      <c r="A1292" t="s">
        <v>55</v>
      </c>
      <c r="B1292" t="s">
        <v>77</v>
      </c>
      <c r="C1292" t="s">
        <v>15</v>
      </c>
      <c r="D1292">
        <v>1.3</v>
      </c>
      <c r="E1292">
        <v>0</v>
      </c>
      <c r="F1292">
        <v>90</v>
      </c>
      <c r="G1292">
        <v>90</v>
      </c>
      <c r="H1292">
        <v>90</v>
      </c>
      <c r="I1292" t="s">
        <v>15</v>
      </c>
      <c r="J1292">
        <v>1</v>
      </c>
      <c r="L1292" t="s">
        <v>57</v>
      </c>
      <c r="M1292">
        <v>59.810667979371502</v>
      </c>
      <c r="N1292" t="s">
        <v>58</v>
      </c>
      <c r="O1292">
        <v>1</v>
      </c>
      <c r="P1292" t="s">
        <v>59</v>
      </c>
      <c r="Q1292" s="3" t="str">
        <f>+PROPER(IF(MID(Tabla1[[#This Row],[expName]],3,100)="Alegria","Alegría",MID(Tabla1[[#This Row],[expName]],3,100)))</f>
        <v>Alegría</v>
      </c>
      <c r="R1292" s="3" t="str">
        <f>+IF(Tabla1[[#This Row],[correct_ans]]="None","Frecuente","Infrecuente")</f>
        <v>Frecuente</v>
      </c>
      <c r="S1292" s="3">
        <f>+Tabla1[[#This Row],[Respuesta.corr]]*100</f>
        <v>100</v>
      </c>
      <c r="T1292" s="3" t="str">
        <f>+IF(OR(Tabla1[[#This Row],[frecuente/infrecuente]]="Frecuente",Tabla1[[#This Row],[Respuesta.rt]]=""),"",Tabla1[[#This Row],[Respuesta.rt]])</f>
        <v/>
      </c>
      <c r="U1292" s="3">
        <f>1-Tabla1[[#This Row],[Respuesta.corr]]</f>
        <v>0</v>
      </c>
      <c r="V1292" s="3" t="s">
        <v>144</v>
      </c>
      <c r="W1292" s="3" t="s">
        <v>172</v>
      </c>
      <c r="X1292" s="3" t="str">
        <f>+LEFT(Tabla1[[#This Row],[participant]],LEN(Tabla1[[#This Row],[participant]])-1)</f>
        <v>LMR11M</v>
      </c>
    </row>
    <row r="1293" spans="1:24" x14ac:dyDescent="0.55000000000000004">
      <c r="A1293" t="s">
        <v>60</v>
      </c>
      <c r="B1293" t="s">
        <v>76</v>
      </c>
      <c r="C1293" t="s">
        <v>21</v>
      </c>
      <c r="D1293">
        <v>0.8</v>
      </c>
      <c r="E1293">
        <v>0</v>
      </c>
      <c r="F1293">
        <v>91</v>
      </c>
      <c r="G1293">
        <v>91</v>
      </c>
      <c r="H1293">
        <v>91</v>
      </c>
      <c r="I1293" t="s">
        <v>21</v>
      </c>
      <c r="J1293">
        <v>1</v>
      </c>
      <c r="K1293">
        <v>0.64417328452699996</v>
      </c>
      <c r="L1293" t="s">
        <v>57</v>
      </c>
      <c r="M1293">
        <v>59.810667979371502</v>
      </c>
      <c r="N1293" t="s">
        <v>58</v>
      </c>
      <c r="O1293">
        <v>1</v>
      </c>
      <c r="P1293" t="s">
        <v>59</v>
      </c>
      <c r="Q1293" s="3" t="str">
        <f>+PROPER(IF(MID(Tabla1[[#This Row],[expName]],3,100)="Alegria","Alegría",MID(Tabla1[[#This Row],[expName]],3,100)))</f>
        <v>Alegría</v>
      </c>
      <c r="R1293" s="3" t="str">
        <f>+IF(Tabla1[[#This Row],[correct_ans]]="None","Frecuente","Infrecuente")</f>
        <v>Infrecuente</v>
      </c>
      <c r="S1293" s="3">
        <f>+Tabla1[[#This Row],[Respuesta.corr]]*100</f>
        <v>100</v>
      </c>
      <c r="T1293" s="3">
        <f>+IF(OR(Tabla1[[#This Row],[frecuente/infrecuente]]="Frecuente",Tabla1[[#This Row],[Respuesta.rt]]=""),"",Tabla1[[#This Row],[Respuesta.rt]])</f>
        <v>0.64417328452699996</v>
      </c>
      <c r="U1293" s="3">
        <f>1-Tabla1[[#This Row],[Respuesta.corr]]</f>
        <v>0</v>
      </c>
      <c r="V1293" s="3" t="s">
        <v>144</v>
      </c>
      <c r="W1293" s="3" t="s">
        <v>172</v>
      </c>
      <c r="X1293" s="3" t="str">
        <f>+LEFT(Tabla1[[#This Row],[participant]],LEN(Tabla1[[#This Row],[participant]])-1)</f>
        <v>LMR11M</v>
      </c>
    </row>
    <row r="1294" spans="1:24" x14ac:dyDescent="0.55000000000000004">
      <c r="A1294" t="s">
        <v>55</v>
      </c>
      <c r="B1294" t="s">
        <v>22</v>
      </c>
      <c r="C1294" t="s">
        <v>15</v>
      </c>
      <c r="D1294">
        <v>0.8</v>
      </c>
      <c r="E1294">
        <v>0</v>
      </c>
      <c r="F1294">
        <v>92</v>
      </c>
      <c r="G1294">
        <v>92</v>
      </c>
      <c r="H1294">
        <v>92</v>
      </c>
      <c r="I1294" t="s">
        <v>15</v>
      </c>
      <c r="J1294">
        <v>1</v>
      </c>
      <c r="L1294" t="s">
        <v>57</v>
      </c>
      <c r="M1294">
        <v>59.810667979371502</v>
      </c>
      <c r="N1294" t="s">
        <v>58</v>
      </c>
      <c r="O1294">
        <v>1</v>
      </c>
      <c r="P1294" t="s">
        <v>59</v>
      </c>
      <c r="Q1294" s="3" t="str">
        <f>+PROPER(IF(MID(Tabla1[[#This Row],[expName]],3,100)="Alegria","Alegría",MID(Tabla1[[#This Row],[expName]],3,100)))</f>
        <v>Alegría</v>
      </c>
      <c r="R1294" s="3" t="str">
        <f>+IF(Tabla1[[#This Row],[correct_ans]]="None","Frecuente","Infrecuente")</f>
        <v>Frecuente</v>
      </c>
      <c r="S1294" s="3">
        <f>+Tabla1[[#This Row],[Respuesta.corr]]*100</f>
        <v>100</v>
      </c>
      <c r="T1294" s="3" t="str">
        <f>+IF(OR(Tabla1[[#This Row],[frecuente/infrecuente]]="Frecuente",Tabla1[[#This Row],[Respuesta.rt]]=""),"",Tabla1[[#This Row],[Respuesta.rt]])</f>
        <v/>
      </c>
      <c r="U1294" s="3">
        <f>1-Tabla1[[#This Row],[Respuesta.corr]]</f>
        <v>0</v>
      </c>
      <c r="V1294" s="3" t="s">
        <v>144</v>
      </c>
      <c r="W1294" s="3" t="s">
        <v>172</v>
      </c>
      <c r="X1294" s="3" t="str">
        <f>+LEFT(Tabla1[[#This Row],[participant]],LEN(Tabla1[[#This Row],[participant]])-1)</f>
        <v>LMR11M</v>
      </c>
    </row>
    <row r="1295" spans="1:24" x14ac:dyDescent="0.55000000000000004">
      <c r="A1295" t="s">
        <v>55</v>
      </c>
      <c r="B1295" t="s">
        <v>75</v>
      </c>
      <c r="C1295" t="s">
        <v>15</v>
      </c>
      <c r="D1295">
        <v>1.3</v>
      </c>
      <c r="E1295">
        <v>0</v>
      </c>
      <c r="F1295">
        <v>93</v>
      </c>
      <c r="G1295">
        <v>93</v>
      </c>
      <c r="H1295">
        <v>93</v>
      </c>
      <c r="I1295" t="s">
        <v>15</v>
      </c>
      <c r="J1295">
        <v>1</v>
      </c>
      <c r="L1295" t="s">
        <v>57</v>
      </c>
      <c r="M1295">
        <v>59.810667979371502</v>
      </c>
      <c r="N1295" t="s">
        <v>58</v>
      </c>
      <c r="O1295">
        <v>1</v>
      </c>
      <c r="P1295" t="s">
        <v>59</v>
      </c>
      <c r="Q1295" s="3" t="str">
        <f>+PROPER(IF(MID(Tabla1[[#This Row],[expName]],3,100)="Alegria","Alegría",MID(Tabla1[[#This Row],[expName]],3,100)))</f>
        <v>Alegría</v>
      </c>
      <c r="R1295" s="3" t="str">
        <f>+IF(Tabla1[[#This Row],[correct_ans]]="None","Frecuente","Infrecuente")</f>
        <v>Frecuente</v>
      </c>
      <c r="S1295" s="3">
        <f>+Tabla1[[#This Row],[Respuesta.corr]]*100</f>
        <v>100</v>
      </c>
      <c r="T1295" s="3" t="str">
        <f>+IF(OR(Tabla1[[#This Row],[frecuente/infrecuente]]="Frecuente",Tabla1[[#This Row],[Respuesta.rt]]=""),"",Tabla1[[#This Row],[Respuesta.rt]])</f>
        <v/>
      </c>
      <c r="U1295" s="3">
        <f>1-Tabla1[[#This Row],[Respuesta.corr]]</f>
        <v>0</v>
      </c>
      <c r="V1295" s="3" t="s">
        <v>144</v>
      </c>
      <c r="W1295" s="3" t="s">
        <v>172</v>
      </c>
      <c r="X1295" s="3" t="str">
        <f>+LEFT(Tabla1[[#This Row],[participant]],LEN(Tabla1[[#This Row],[participant]])-1)</f>
        <v>LMR11M</v>
      </c>
    </row>
    <row r="1296" spans="1:24" x14ac:dyDescent="0.55000000000000004">
      <c r="A1296" t="s">
        <v>60</v>
      </c>
      <c r="B1296" t="s">
        <v>79</v>
      </c>
      <c r="C1296" t="s">
        <v>21</v>
      </c>
      <c r="D1296">
        <v>1.3</v>
      </c>
      <c r="E1296">
        <v>0</v>
      </c>
      <c r="F1296">
        <v>94</v>
      </c>
      <c r="G1296">
        <v>94</v>
      </c>
      <c r="H1296">
        <v>94</v>
      </c>
      <c r="I1296" t="s">
        <v>21</v>
      </c>
      <c r="J1296">
        <v>1</v>
      </c>
      <c r="K1296">
        <v>0.63729296717799999</v>
      </c>
      <c r="L1296" t="s">
        <v>57</v>
      </c>
      <c r="M1296">
        <v>59.810667979371502</v>
      </c>
      <c r="N1296" t="s">
        <v>58</v>
      </c>
      <c r="O1296">
        <v>1</v>
      </c>
      <c r="P1296" t="s">
        <v>59</v>
      </c>
      <c r="Q1296" s="3" t="str">
        <f>+PROPER(IF(MID(Tabla1[[#This Row],[expName]],3,100)="Alegria","Alegría",MID(Tabla1[[#This Row],[expName]],3,100)))</f>
        <v>Alegría</v>
      </c>
      <c r="R1296" s="3" t="str">
        <f>+IF(Tabla1[[#This Row],[correct_ans]]="None","Frecuente","Infrecuente")</f>
        <v>Infrecuente</v>
      </c>
      <c r="S1296" s="3">
        <f>+Tabla1[[#This Row],[Respuesta.corr]]*100</f>
        <v>100</v>
      </c>
      <c r="T1296" s="3">
        <f>+IF(OR(Tabla1[[#This Row],[frecuente/infrecuente]]="Frecuente",Tabla1[[#This Row],[Respuesta.rt]]=""),"",Tabla1[[#This Row],[Respuesta.rt]])</f>
        <v>0.63729296717799999</v>
      </c>
      <c r="U1296" s="3">
        <f>1-Tabla1[[#This Row],[Respuesta.corr]]</f>
        <v>0</v>
      </c>
      <c r="V1296" s="3" t="s">
        <v>144</v>
      </c>
      <c r="W1296" s="3" t="s">
        <v>172</v>
      </c>
      <c r="X1296" s="3" t="str">
        <f>+LEFT(Tabla1[[#This Row],[participant]],LEN(Tabla1[[#This Row],[participant]])-1)</f>
        <v>LMR11M</v>
      </c>
    </row>
    <row r="1297" spans="1:24" x14ac:dyDescent="0.55000000000000004">
      <c r="A1297" t="s">
        <v>55</v>
      </c>
      <c r="B1297" t="s">
        <v>75</v>
      </c>
      <c r="C1297" t="s">
        <v>15</v>
      </c>
      <c r="D1297">
        <v>1.3</v>
      </c>
      <c r="E1297">
        <v>0</v>
      </c>
      <c r="F1297">
        <v>95</v>
      </c>
      <c r="G1297">
        <v>95</v>
      </c>
      <c r="H1297">
        <v>95</v>
      </c>
      <c r="I1297" t="s">
        <v>15</v>
      </c>
      <c r="J1297">
        <v>1</v>
      </c>
      <c r="L1297" t="s">
        <v>57</v>
      </c>
      <c r="M1297">
        <v>59.810667979371502</v>
      </c>
      <c r="N1297" t="s">
        <v>58</v>
      </c>
      <c r="O1297">
        <v>1</v>
      </c>
      <c r="P1297" t="s">
        <v>59</v>
      </c>
      <c r="Q1297" s="3" t="str">
        <f>+PROPER(IF(MID(Tabla1[[#This Row],[expName]],3,100)="Alegria","Alegría",MID(Tabla1[[#This Row],[expName]],3,100)))</f>
        <v>Alegría</v>
      </c>
      <c r="R1297" s="3" t="str">
        <f>+IF(Tabla1[[#This Row],[correct_ans]]="None","Frecuente","Infrecuente")</f>
        <v>Frecuente</v>
      </c>
      <c r="S1297" s="3">
        <f>+Tabla1[[#This Row],[Respuesta.corr]]*100</f>
        <v>100</v>
      </c>
      <c r="T1297" s="3" t="str">
        <f>+IF(OR(Tabla1[[#This Row],[frecuente/infrecuente]]="Frecuente",Tabla1[[#This Row],[Respuesta.rt]]=""),"",Tabla1[[#This Row],[Respuesta.rt]])</f>
        <v/>
      </c>
      <c r="U1297" s="3">
        <f>1-Tabla1[[#This Row],[Respuesta.corr]]</f>
        <v>0</v>
      </c>
      <c r="V1297" s="3" t="s">
        <v>144</v>
      </c>
      <c r="W1297" s="3" t="s">
        <v>172</v>
      </c>
      <c r="X1297" s="3" t="str">
        <f>+LEFT(Tabla1[[#This Row],[participant]],LEN(Tabla1[[#This Row],[participant]])-1)</f>
        <v>LMR11M</v>
      </c>
    </row>
    <row r="1298" spans="1:24" x14ac:dyDescent="0.55000000000000004">
      <c r="A1298" t="s">
        <v>55</v>
      </c>
      <c r="B1298" t="s">
        <v>14</v>
      </c>
      <c r="C1298" t="s">
        <v>15</v>
      </c>
      <c r="D1298">
        <v>1.3</v>
      </c>
      <c r="E1298">
        <v>0</v>
      </c>
      <c r="F1298">
        <v>96</v>
      </c>
      <c r="G1298">
        <v>96</v>
      </c>
      <c r="H1298">
        <v>96</v>
      </c>
      <c r="I1298" t="s">
        <v>15</v>
      </c>
      <c r="J1298">
        <v>1</v>
      </c>
      <c r="L1298" t="s">
        <v>57</v>
      </c>
      <c r="M1298">
        <v>59.810667979371502</v>
      </c>
      <c r="N1298" t="s">
        <v>58</v>
      </c>
      <c r="O1298">
        <v>1</v>
      </c>
      <c r="P1298" t="s">
        <v>59</v>
      </c>
      <c r="Q1298" s="3" t="str">
        <f>+PROPER(IF(MID(Tabla1[[#This Row],[expName]],3,100)="Alegria","Alegría",MID(Tabla1[[#This Row],[expName]],3,100)))</f>
        <v>Alegría</v>
      </c>
      <c r="R1298" s="3" t="str">
        <f>+IF(Tabla1[[#This Row],[correct_ans]]="None","Frecuente","Infrecuente")</f>
        <v>Frecuente</v>
      </c>
      <c r="S1298" s="3">
        <f>+Tabla1[[#This Row],[Respuesta.corr]]*100</f>
        <v>100</v>
      </c>
      <c r="T1298" s="3" t="str">
        <f>+IF(OR(Tabla1[[#This Row],[frecuente/infrecuente]]="Frecuente",Tabla1[[#This Row],[Respuesta.rt]]=""),"",Tabla1[[#This Row],[Respuesta.rt]])</f>
        <v/>
      </c>
      <c r="U1298" s="3">
        <f>1-Tabla1[[#This Row],[Respuesta.corr]]</f>
        <v>0</v>
      </c>
      <c r="V1298" s="3" t="s">
        <v>144</v>
      </c>
      <c r="W1298" s="3" t="s">
        <v>172</v>
      </c>
      <c r="X1298" s="3" t="str">
        <f>+LEFT(Tabla1[[#This Row],[participant]],LEN(Tabla1[[#This Row],[participant]])-1)</f>
        <v>LMR11M</v>
      </c>
    </row>
    <row r="1299" spans="1:24" x14ac:dyDescent="0.55000000000000004">
      <c r="A1299" t="s">
        <v>60</v>
      </c>
      <c r="B1299" t="s">
        <v>62</v>
      </c>
      <c r="C1299" t="s">
        <v>21</v>
      </c>
      <c r="D1299">
        <v>1.3</v>
      </c>
      <c r="E1299">
        <v>0</v>
      </c>
      <c r="F1299">
        <v>97</v>
      </c>
      <c r="G1299">
        <v>97</v>
      </c>
      <c r="H1299">
        <v>97</v>
      </c>
      <c r="I1299" t="s">
        <v>21</v>
      </c>
      <c r="J1299">
        <v>1</v>
      </c>
      <c r="K1299">
        <v>0.54048845218499997</v>
      </c>
      <c r="L1299" t="s">
        <v>57</v>
      </c>
      <c r="M1299">
        <v>59.810667979371502</v>
      </c>
      <c r="N1299" t="s">
        <v>58</v>
      </c>
      <c r="O1299">
        <v>1</v>
      </c>
      <c r="P1299" t="s">
        <v>59</v>
      </c>
      <c r="Q1299" s="3" t="str">
        <f>+PROPER(IF(MID(Tabla1[[#This Row],[expName]],3,100)="Alegria","Alegría",MID(Tabla1[[#This Row],[expName]],3,100)))</f>
        <v>Alegría</v>
      </c>
      <c r="R1299" s="3" t="str">
        <f>+IF(Tabla1[[#This Row],[correct_ans]]="None","Frecuente","Infrecuente")</f>
        <v>Infrecuente</v>
      </c>
      <c r="S1299" s="3">
        <f>+Tabla1[[#This Row],[Respuesta.corr]]*100</f>
        <v>100</v>
      </c>
      <c r="T1299" s="3">
        <f>+IF(OR(Tabla1[[#This Row],[frecuente/infrecuente]]="Frecuente",Tabla1[[#This Row],[Respuesta.rt]]=""),"",Tabla1[[#This Row],[Respuesta.rt]])</f>
        <v>0.54048845218499997</v>
      </c>
      <c r="U1299" s="3">
        <f>1-Tabla1[[#This Row],[Respuesta.corr]]</f>
        <v>0</v>
      </c>
      <c r="V1299" s="3" t="s">
        <v>144</v>
      </c>
      <c r="W1299" s="3" t="s">
        <v>172</v>
      </c>
      <c r="X1299" s="3" t="str">
        <f>+LEFT(Tabla1[[#This Row],[participant]],LEN(Tabla1[[#This Row],[participant]])-1)</f>
        <v>LMR11M</v>
      </c>
    </row>
    <row r="1300" spans="1:24" x14ac:dyDescent="0.55000000000000004">
      <c r="A1300" t="s">
        <v>55</v>
      </c>
      <c r="B1300" t="s">
        <v>30</v>
      </c>
      <c r="C1300" t="s">
        <v>15</v>
      </c>
      <c r="D1300">
        <v>0.8</v>
      </c>
      <c r="E1300">
        <v>0</v>
      </c>
      <c r="F1300">
        <v>98</v>
      </c>
      <c r="G1300">
        <v>98</v>
      </c>
      <c r="H1300">
        <v>98</v>
      </c>
      <c r="I1300" t="s">
        <v>15</v>
      </c>
      <c r="J1300">
        <v>1</v>
      </c>
      <c r="L1300" t="s">
        <v>57</v>
      </c>
      <c r="M1300">
        <v>59.810667979371502</v>
      </c>
      <c r="N1300" t="s">
        <v>58</v>
      </c>
      <c r="O1300">
        <v>1</v>
      </c>
      <c r="P1300" t="s">
        <v>59</v>
      </c>
      <c r="Q1300" s="3" t="str">
        <f>+PROPER(IF(MID(Tabla1[[#This Row],[expName]],3,100)="Alegria","Alegría",MID(Tabla1[[#This Row],[expName]],3,100)))</f>
        <v>Alegría</v>
      </c>
      <c r="R1300" s="3" t="str">
        <f>+IF(Tabla1[[#This Row],[correct_ans]]="None","Frecuente","Infrecuente")</f>
        <v>Frecuente</v>
      </c>
      <c r="S1300" s="3">
        <f>+Tabla1[[#This Row],[Respuesta.corr]]*100</f>
        <v>100</v>
      </c>
      <c r="T1300" s="3" t="str">
        <f>+IF(OR(Tabla1[[#This Row],[frecuente/infrecuente]]="Frecuente",Tabla1[[#This Row],[Respuesta.rt]]=""),"",Tabla1[[#This Row],[Respuesta.rt]])</f>
        <v/>
      </c>
      <c r="U1300" s="3">
        <f>1-Tabla1[[#This Row],[Respuesta.corr]]</f>
        <v>0</v>
      </c>
      <c r="V1300" s="3" t="s">
        <v>144</v>
      </c>
      <c r="W1300" s="3" t="s">
        <v>172</v>
      </c>
      <c r="X1300" s="3" t="str">
        <f>+LEFT(Tabla1[[#This Row],[participant]],LEN(Tabla1[[#This Row],[participant]])-1)</f>
        <v>LMR11M</v>
      </c>
    </row>
    <row r="1301" spans="1:24" x14ac:dyDescent="0.55000000000000004">
      <c r="A1301" t="s">
        <v>55</v>
      </c>
      <c r="B1301" t="s">
        <v>34</v>
      </c>
      <c r="C1301" t="s">
        <v>15</v>
      </c>
      <c r="D1301">
        <v>1.3</v>
      </c>
      <c r="E1301">
        <v>0</v>
      </c>
      <c r="F1301">
        <v>99</v>
      </c>
      <c r="G1301">
        <v>99</v>
      </c>
      <c r="H1301">
        <v>99</v>
      </c>
      <c r="I1301" t="s">
        <v>15</v>
      </c>
      <c r="J1301">
        <v>1</v>
      </c>
      <c r="L1301" t="s">
        <v>57</v>
      </c>
      <c r="M1301">
        <v>59.810667979371502</v>
      </c>
      <c r="N1301" t="s">
        <v>58</v>
      </c>
      <c r="O1301">
        <v>1</v>
      </c>
      <c r="P1301" t="s">
        <v>59</v>
      </c>
      <c r="Q1301" s="3" t="str">
        <f>+PROPER(IF(MID(Tabla1[[#This Row],[expName]],3,100)="Alegria","Alegría",MID(Tabla1[[#This Row],[expName]],3,100)))</f>
        <v>Alegría</v>
      </c>
      <c r="R1301" s="3" t="str">
        <f>+IF(Tabla1[[#This Row],[correct_ans]]="None","Frecuente","Infrecuente")</f>
        <v>Frecuente</v>
      </c>
      <c r="S1301" s="3">
        <f>+Tabla1[[#This Row],[Respuesta.corr]]*100</f>
        <v>100</v>
      </c>
      <c r="T1301" s="3" t="str">
        <f>+IF(OR(Tabla1[[#This Row],[frecuente/infrecuente]]="Frecuente",Tabla1[[#This Row],[Respuesta.rt]]=""),"",Tabla1[[#This Row],[Respuesta.rt]])</f>
        <v/>
      </c>
      <c r="U1301" s="3">
        <f>1-Tabla1[[#This Row],[Respuesta.corr]]</f>
        <v>0</v>
      </c>
      <c r="V1301" s="3" t="s">
        <v>144</v>
      </c>
      <c r="W1301" s="3" t="s">
        <v>172</v>
      </c>
      <c r="X1301" s="3" t="str">
        <f>+LEFT(Tabla1[[#This Row],[participant]],LEN(Tabla1[[#This Row],[participant]])-1)</f>
        <v>LMR11M</v>
      </c>
    </row>
    <row r="1302" spans="1:24" x14ac:dyDescent="0.55000000000000004">
      <c r="A1302" t="s">
        <v>55</v>
      </c>
      <c r="B1302" t="s">
        <v>30</v>
      </c>
      <c r="C1302" t="s">
        <v>15</v>
      </c>
      <c r="D1302">
        <v>0.8</v>
      </c>
      <c r="E1302">
        <v>0</v>
      </c>
      <c r="F1302">
        <v>100</v>
      </c>
      <c r="G1302">
        <v>100</v>
      </c>
      <c r="H1302">
        <v>100</v>
      </c>
      <c r="I1302" t="s">
        <v>15</v>
      </c>
      <c r="J1302">
        <v>1</v>
      </c>
      <c r="L1302" t="s">
        <v>57</v>
      </c>
      <c r="M1302">
        <v>59.810667979371502</v>
      </c>
      <c r="N1302" t="s">
        <v>58</v>
      </c>
      <c r="O1302">
        <v>1</v>
      </c>
      <c r="P1302" t="s">
        <v>59</v>
      </c>
      <c r="Q1302" s="3" t="str">
        <f>+PROPER(IF(MID(Tabla1[[#This Row],[expName]],3,100)="Alegria","Alegría",MID(Tabla1[[#This Row],[expName]],3,100)))</f>
        <v>Alegría</v>
      </c>
      <c r="R1302" s="3" t="str">
        <f>+IF(Tabla1[[#This Row],[correct_ans]]="None","Frecuente","Infrecuente")</f>
        <v>Frecuente</v>
      </c>
      <c r="S1302" s="3">
        <f>+Tabla1[[#This Row],[Respuesta.corr]]*100</f>
        <v>100</v>
      </c>
      <c r="T1302" s="3" t="str">
        <f>+IF(OR(Tabla1[[#This Row],[frecuente/infrecuente]]="Frecuente",Tabla1[[#This Row],[Respuesta.rt]]=""),"",Tabla1[[#This Row],[Respuesta.rt]])</f>
        <v/>
      </c>
      <c r="U1302" s="3">
        <f>1-Tabla1[[#This Row],[Respuesta.corr]]</f>
        <v>0</v>
      </c>
      <c r="V1302" s="3" t="s">
        <v>144</v>
      </c>
      <c r="W1302" s="3" t="s">
        <v>172</v>
      </c>
      <c r="X1302" s="3" t="str">
        <f>+LEFT(Tabla1[[#This Row],[participant]],LEN(Tabla1[[#This Row],[participant]])-1)</f>
        <v>LMR11M</v>
      </c>
    </row>
    <row r="1303" spans="1:24" x14ac:dyDescent="0.55000000000000004">
      <c r="A1303" t="s">
        <v>60</v>
      </c>
      <c r="B1303" t="s">
        <v>80</v>
      </c>
      <c r="C1303" t="s">
        <v>21</v>
      </c>
      <c r="D1303">
        <v>0.8</v>
      </c>
      <c r="E1303">
        <v>0</v>
      </c>
      <c r="F1303">
        <v>101</v>
      </c>
      <c r="G1303">
        <v>101</v>
      </c>
      <c r="H1303">
        <v>101</v>
      </c>
      <c r="I1303" t="s">
        <v>21</v>
      </c>
      <c r="J1303">
        <v>1</v>
      </c>
      <c r="K1303">
        <v>0.49188224552199999</v>
      </c>
      <c r="L1303" t="s">
        <v>57</v>
      </c>
      <c r="M1303">
        <v>59.810667979371502</v>
      </c>
      <c r="N1303" t="s">
        <v>58</v>
      </c>
      <c r="O1303">
        <v>1</v>
      </c>
      <c r="P1303" t="s">
        <v>59</v>
      </c>
      <c r="Q1303" s="3" t="str">
        <f>+PROPER(IF(MID(Tabla1[[#This Row],[expName]],3,100)="Alegria","Alegría",MID(Tabla1[[#This Row],[expName]],3,100)))</f>
        <v>Alegría</v>
      </c>
      <c r="R1303" s="3" t="str">
        <f>+IF(Tabla1[[#This Row],[correct_ans]]="None","Frecuente","Infrecuente")</f>
        <v>Infrecuente</v>
      </c>
      <c r="S1303" s="3">
        <f>+Tabla1[[#This Row],[Respuesta.corr]]*100</f>
        <v>100</v>
      </c>
      <c r="T1303" s="3">
        <f>+IF(OR(Tabla1[[#This Row],[frecuente/infrecuente]]="Frecuente",Tabla1[[#This Row],[Respuesta.rt]]=""),"",Tabla1[[#This Row],[Respuesta.rt]])</f>
        <v>0.49188224552199999</v>
      </c>
      <c r="U1303" s="3">
        <f>1-Tabla1[[#This Row],[Respuesta.corr]]</f>
        <v>0</v>
      </c>
      <c r="V1303" s="3" t="s">
        <v>144</v>
      </c>
      <c r="W1303" s="3" t="s">
        <v>172</v>
      </c>
      <c r="X1303" s="3" t="str">
        <f>+LEFT(Tabla1[[#This Row],[participant]],LEN(Tabla1[[#This Row],[participant]])-1)</f>
        <v>LMR11M</v>
      </c>
    </row>
    <row r="1304" spans="1:24" x14ac:dyDescent="0.55000000000000004">
      <c r="A1304" t="s">
        <v>55</v>
      </c>
      <c r="B1304" t="s">
        <v>77</v>
      </c>
      <c r="C1304" t="s">
        <v>15</v>
      </c>
      <c r="D1304">
        <v>0.8</v>
      </c>
      <c r="E1304">
        <v>0</v>
      </c>
      <c r="F1304">
        <v>102</v>
      </c>
      <c r="G1304">
        <v>102</v>
      </c>
      <c r="H1304">
        <v>102</v>
      </c>
      <c r="I1304" t="s">
        <v>15</v>
      </c>
      <c r="J1304">
        <v>1</v>
      </c>
      <c r="L1304" t="s">
        <v>57</v>
      </c>
      <c r="M1304">
        <v>59.810667979371502</v>
      </c>
      <c r="N1304" t="s">
        <v>58</v>
      </c>
      <c r="O1304">
        <v>1</v>
      </c>
      <c r="P1304" t="s">
        <v>59</v>
      </c>
      <c r="Q1304" s="3" t="str">
        <f>+PROPER(IF(MID(Tabla1[[#This Row],[expName]],3,100)="Alegria","Alegría",MID(Tabla1[[#This Row],[expName]],3,100)))</f>
        <v>Alegría</v>
      </c>
      <c r="R1304" s="3" t="str">
        <f>+IF(Tabla1[[#This Row],[correct_ans]]="None","Frecuente","Infrecuente")</f>
        <v>Frecuente</v>
      </c>
      <c r="S1304" s="3">
        <f>+Tabla1[[#This Row],[Respuesta.corr]]*100</f>
        <v>100</v>
      </c>
      <c r="T1304" s="3" t="str">
        <f>+IF(OR(Tabla1[[#This Row],[frecuente/infrecuente]]="Frecuente",Tabla1[[#This Row],[Respuesta.rt]]=""),"",Tabla1[[#This Row],[Respuesta.rt]])</f>
        <v/>
      </c>
      <c r="U1304" s="3">
        <f>1-Tabla1[[#This Row],[Respuesta.corr]]</f>
        <v>0</v>
      </c>
      <c r="V1304" s="3" t="s">
        <v>144</v>
      </c>
      <c r="W1304" s="3" t="s">
        <v>172</v>
      </c>
      <c r="X1304" s="3" t="str">
        <f>+LEFT(Tabla1[[#This Row],[participant]],LEN(Tabla1[[#This Row],[participant]])-1)</f>
        <v>LMR11M</v>
      </c>
    </row>
    <row r="1305" spans="1:24" x14ac:dyDescent="0.55000000000000004">
      <c r="A1305" t="s">
        <v>55</v>
      </c>
      <c r="B1305" t="s">
        <v>14</v>
      </c>
      <c r="C1305" t="s">
        <v>15</v>
      </c>
      <c r="D1305">
        <v>0.8</v>
      </c>
      <c r="E1305">
        <v>0</v>
      </c>
      <c r="F1305">
        <v>103</v>
      </c>
      <c r="G1305">
        <v>103</v>
      </c>
      <c r="H1305">
        <v>103</v>
      </c>
      <c r="I1305" t="s">
        <v>15</v>
      </c>
      <c r="J1305">
        <v>1</v>
      </c>
      <c r="L1305" t="s">
        <v>57</v>
      </c>
      <c r="M1305">
        <v>59.810667979371502</v>
      </c>
      <c r="N1305" t="s">
        <v>58</v>
      </c>
      <c r="O1305">
        <v>1</v>
      </c>
      <c r="P1305" t="s">
        <v>59</v>
      </c>
      <c r="Q1305" s="3" t="str">
        <f>+PROPER(IF(MID(Tabla1[[#This Row],[expName]],3,100)="Alegria","Alegría",MID(Tabla1[[#This Row],[expName]],3,100)))</f>
        <v>Alegría</v>
      </c>
      <c r="R1305" s="3" t="str">
        <f>+IF(Tabla1[[#This Row],[correct_ans]]="None","Frecuente","Infrecuente")</f>
        <v>Frecuente</v>
      </c>
      <c r="S1305" s="3">
        <f>+Tabla1[[#This Row],[Respuesta.corr]]*100</f>
        <v>100</v>
      </c>
      <c r="T1305" s="3" t="str">
        <f>+IF(OR(Tabla1[[#This Row],[frecuente/infrecuente]]="Frecuente",Tabla1[[#This Row],[Respuesta.rt]]=""),"",Tabla1[[#This Row],[Respuesta.rt]])</f>
        <v/>
      </c>
      <c r="U1305" s="3">
        <f>1-Tabla1[[#This Row],[Respuesta.corr]]</f>
        <v>0</v>
      </c>
      <c r="V1305" s="3" t="s">
        <v>144</v>
      </c>
      <c r="W1305" s="3" t="s">
        <v>172</v>
      </c>
      <c r="X1305" s="3" t="str">
        <f>+LEFT(Tabla1[[#This Row],[participant]],LEN(Tabla1[[#This Row],[participant]])-1)</f>
        <v>LMR11M</v>
      </c>
    </row>
    <row r="1306" spans="1:24" x14ac:dyDescent="0.55000000000000004">
      <c r="A1306" t="s">
        <v>55</v>
      </c>
      <c r="B1306" t="s">
        <v>63</v>
      </c>
      <c r="C1306" t="s">
        <v>15</v>
      </c>
      <c r="D1306">
        <v>0.8</v>
      </c>
      <c r="E1306">
        <v>0</v>
      </c>
      <c r="F1306">
        <v>104</v>
      </c>
      <c r="G1306">
        <v>104</v>
      </c>
      <c r="H1306">
        <v>104</v>
      </c>
      <c r="I1306" t="s">
        <v>15</v>
      </c>
      <c r="J1306">
        <v>1</v>
      </c>
      <c r="L1306" t="s">
        <v>57</v>
      </c>
      <c r="M1306">
        <v>59.810667979371502</v>
      </c>
      <c r="N1306" t="s">
        <v>58</v>
      </c>
      <c r="O1306">
        <v>1</v>
      </c>
      <c r="P1306" t="s">
        <v>59</v>
      </c>
      <c r="Q1306" s="3" t="str">
        <f>+PROPER(IF(MID(Tabla1[[#This Row],[expName]],3,100)="Alegria","Alegría",MID(Tabla1[[#This Row],[expName]],3,100)))</f>
        <v>Alegría</v>
      </c>
      <c r="R1306" s="3" t="str">
        <f>+IF(Tabla1[[#This Row],[correct_ans]]="None","Frecuente","Infrecuente")</f>
        <v>Frecuente</v>
      </c>
      <c r="S1306" s="3">
        <f>+Tabla1[[#This Row],[Respuesta.corr]]*100</f>
        <v>100</v>
      </c>
      <c r="T1306" s="3" t="str">
        <f>+IF(OR(Tabla1[[#This Row],[frecuente/infrecuente]]="Frecuente",Tabla1[[#This Row],[Respuesta.rt]]=""),"",Tabla1[[#This Row],[Respuesta.rt]])</f>
        <v/>
      </c>
      <c r="U1306" s="3">
        <f>1-Tabla1[[#This Row],[Respuesta.corr]]</f>
        <v>0</v>
      </c>
      <c r="V1306" s="3" t="s">
        <v>144</v>
      </c>
      <c r="W1306" s="3" t="s">
        <v>172</v>
      </c>
      <c r="X1306" s="3" t="str">
        <f>+LEFT(Tabla1[[#This Row],[participant]],LEN(Tabla1[[#This Row],[participant]])-1)</f>
        <v>LMR11M</v>
      </c>
    </row>
    <row r="1307" spans="1:24" x14ac:dyDescent="0.55000000000000004">
      <c r="A1307" t="s">
        <v>60</v>
      </c>
      <c r="B1307" t="s">
        <v>71</v>
      </c>
      <c r="C1307" t="s">
        <v>21</v>
      </c>
      <c r="D1307">
        <v>0.8</v>
      </c>
      <c r="E1307">
        <v>0</v>
      </c>
      <c r="F1307">
        <v>105</v>
      </c>
      <c r="G1307">
        <v>105</v>
      </c>
      <c r="H1307">
        <v>105</v>
      </c>
      <c r="I1307" t="s">
        <v>21</v>
      </c>
      <c r="J1307">
        <v>1</v>
      </c>
      <c r="K1307">
        <v>0.47547324746800002</v>
      </c>
      <c r="L1307" t="s">
        <v>57</v>
      </c>
      <c r="M1307">
        <v>59.810667979371502</v>
      </c>
      <c r="N1307" t="s">
        <v>58</v>
      </c>
      <c r="O1307">
        <v>1</v>
      </c>
      <c r="P1307" t="s">
        <v>59</v>
      </c>
      <c r="Q1307" s="3" t="str">
        <f>+PROPER(IF(MID(Tabla1[[#This Row],[expName]],3,100)="Alegria","Alegría",MID(Tabla1[[#This Row],[expName]],3,100)))</f>
        <v>Alegría</v>
      </c>
      <c r="R1307" s="3" t="str">
        <f>+IF(Tabla1[[#This Row],[correct_ans]]="None","Frecuente","Infrecuente")</f>
        <v>Infrecuente</v>
      </c>
      <c r="S1307" s="3">
        <f>+Tabla1[[#This Row],[Respuesta.corr]]*100</f>
        <v>100</v>
      </c>
      <c r="T1307" s="3">
        <f>+IF(OR(Tabla1[[#This Row],[frecuente/infrecuente]]="Frecuente",Tabla1[[#This Row],[Respuesta.rt]]=""),"",Tabla1[[#This Row],[Respuesta.rt]])</f>
        <v>0.47547324746800002</v>
      </c>
      <c r="U1307" s="3">
        <f>1-Tabla1[[#This Row],[Respuesta.corr]]</f>
        <v>0</v>
      </c>
      <c r="V1307" s="3" t="s">
        <v>144</v>
      </c>
      <c r="W1307" s="3" t="s">
        <v>172</v>
      </c>
      <c r="X1307" s="3" t="str">
        <f>+LEFT(Tabla1[[#This Row],[participant]],LEN(Tabla1[[#This Row],[participant]])-1)</f>
        <v>LMR11M</v>
      </c>
    </row>
    <row r="1308" spans="1:24" x14ac:dyDescent="0.55000000000000004">
      <c r="A1308" t="s">
        <v>55</v>
      </c>
      <c r="B1308" t="s">
        <v>77</v>
      </c>
      <c r="C1308" t="s">
        <v>15</v>
      </c>
      <c r="D1308">
        <v>1.3</v>
      </c>
      <c r="E1308">
        <v>0</v>
      </c>
      <c r="F1308">
        <v>106</v>
      </c>
      <c r="G1308">
        <v>106</v>
      </c>
      <c r="H1308">
        <v>106</v>
      </c>
      <c r="I1308" t="s">
        <v>15</v>
      </c>
      <c r="J1308">
        <v>1</v>
      </c>
      <c r="L1308" t="s">
        <v>57</v>
      </c>
      <c r="M1308">
        <v>59.810667979371502</v>
      </c>
      <c r="N1308" t="s">
        <v>58</v>
      </c>
      <c r="O1308">
        <v>1</v>
      </c>
      <c r="P1308" t="s">
        <v>59</v>
      </c>
      <c r="Q1308" s="3" t="str">
        <f>+PROPER(IF(MID(Tabla1[[#This Row],[expName]],3,100)="Alegria","Alegría",MID(Tabla1[[#This Row],[expName]],3,100)))</f>
        <v>Alegría</v>
      </c>
      <c r="R1308" s="3" t="str">
        <f>+IF(Tabla1[[#This Row],[correct_ans]]="None","Frecuente","Infrecuente")</f>
        <v>Frecuente</v>
      </c>
      <c r="S1308" s="3">
        <f>+Tabla1[[#This Row],[Respuesta.corr]]*100</f>
        <v>100</v>
      </c>
      <c r="T1308" s="3" t="str">
        <f>+IF(OR(Tabla1[[#This Row],[frecuente/infrecuente]]="Frecuente",Tabla1[[#This Row],[Respuesta.rt]]=""),"",Tabla1[[#This Row],[Respuesta.rt]])</f>
        <v/>
      </c>
      <c r="U1308" s="3">
        <f>1-Tabla1[[#This Row],[Respuesta.corr]]</f>
        <v>0</v>
      </c>
      <c r="V1308" s="3" t="s">
        <v>144</v>
      </c>
      <c r="W1308" s="3" t="s">
        <v>172</v>
      </c>
      <c r="X1308" s="3" t="str">
        <f>+LEFT(Tabla1[[#This Row],[participant]],LEN(Tabla1[[#This Row],[participant]])-1)</f>
        <v>LMR11M</v>
      </c>
    </row>
    <row r="1309" spans="1:24" x14ac:dyDescent="0.55000000000000004">
      <c r="A1309" t="s">
        <v>55</v>
      </c>
      <c r="B1309" t="s">
        <v>77</v>
      </c>
      <c r="C1309" t="s">
        <v>15</v>
      </c>
      <c r="D1309">
        <v>0.8</v>
      </c>
      <c r="E1309">
        <v>0</v>
      </c>
      <c r="F1309">
        <v>107</v>
      </c>
      <c r="G1309">
        <v>107</v>
      </c>
      <c r="H1309">
        <v>107</v>
      </c>
      <c r="I1309" t="s">
        <v>15</v>
      </c>
      <c r="J1309">
        <v>1</v>
      </c>
      <c r="L1309" t="s">
        <v>57</v>
      </c>
      <c r="M1309">
        <v>59.810667979371502</v>
      </c>
      <c r="N1309" t="s">
        <v>58</v>
      </c>
      <c r="O1309">
        <v>1</v>
      </c>
      <c r="P1309" t="s">
        <v>59</v>
      </c>
      <c r="Q1309" s="3" t="str">
        <f>+PROPER(IF(MID(Tabla1[[#This Row],[expName]],3,100)="Alegria","Alegría",MID(Tabla1[[#This Row],[expName]],3,100)))</f>
        <v>Alegría</v>
      </c>
      <c r="R1309" s="3" t="str">
        <f>+IF(Tabla1[[#This Row],[correct_ans]]="None","Frecuente","Infrecuente")</f>
        <v>Frecuente</v>
      </c>
      <c r="S1309" s="3">
        <f>+Tabla1[[#This Row],[Respuesta.corr]]*100</f>
        <v>100</v>
      </c>
      <c r="T1309" s="3" t="str">
        <f>+IF(OR(Tabla1[[#This Row],[frecuente/infrecuente]]="Frecuente",Tabla1[[#This Row],[Respuesta.rt]]=""),"",Tabla1[[#This Row],[Respuesta.rt]])</f>
        <v/>
      </c>
      <c r="U1309" s="3">
        <f>1-Tabla1[[#This Row],[Respuesta.corr]]</f>
        <v>0</v>
      </c>
      <c r="V1309" s="3" t="s">
        <v>144</v>
      </c>
      <c r="W1309" s="3" t="s">
        <v>172</v>
      </c>
      <c r="X1309" s="3" t="str">
        <f>+LEFT(Tabla1[[#This Row],[participant]],LEN(Tabla1[[#This Row],[participant]])-1)</f>
        <v>LMR11M</v>
      </c>
    </row>
    <row r="1310" spans="1:24" x14ac:dyDescent="0.55000000000000004">
      <c r="A1310" t="s">
        <v>60</v>
      </c>
      <c r="B1310" t="s">
        <v>81</v>
      </c>
      <c r="C1310" t="s">
        <v>21</v>
      </c>
      <c r="D1310">
        <v>1.3</v>
      </c>
      <c r="E1310">
        <v>0</v>
      </c>
      <c r="F1310">
        <v>108</v>
      </c>
      <c r="G1310">
        <v>108</v>
      </c>
      <c r="H1310">
        <v>108</v>
      </c>
      <c r="I1310" t="s">
        <v>21</v>
      </c>
      <c r="J1310">
        <v>1</v>
      </c>
      <c r="K1310">
        <v>0.65571927791499995</v>
      </c>
      <c r="L1310" t="s">
        <v>57</v>
      </c>
      <c r="M1310">
        <v>59.810667979371502</v>
      </c>
      <c r="N1310" t="s">
        <v>58</v>
      </c>
      <c r="O1310">
        <v>1</v>
      </c>
      <c r="P1310" t="s">
        <v>59</v>
      </c>
      <c r="Q1310" s="3" t="str">
        <f>+PROPER(IF(MID(Tabla1[[#This Row],[expName]],3,100)="Alegria","Alegría",MID(Tabla1[[#This Row],[expName]],3,100)))</f>
        <v>Alegría</v>
      </c>
      <c r="R1310" s="3" t="str">
        <f>+IF(Tabla1[[#This Row],[correct_ans]]="None","Frecuente","Infrecuente")</f>
        <v>Infrecuente</v>
      </c>
      <c r="S1310" s="3">
        <f>+Tabla1[[#This Row],[Respuesta.corr]]*100</f>
        <v>100</v>
      </c>
      <c r="T1310" s="3">
        <f>+IF(OR(Tabla1[[#This Row],[frecuente/infrecuente]]="Frecuente",Tabla1[[#This Row],[Respuesta.rt]]=""),"",Tabla1[[#This Row],[Respuesta.rt]])</f>
        <v>0.65571927791499995</v>
      </c>
      <c r="U1310" s="3">
        <f>1-Tabla1[[#This Row],[Respuesta.corr]]</f>
        <v>0</v>
      </c>
      <c r="V1310" s="3" t="s">
        <v>144</v>
      </c>
      <c r="W1310" s="3" t="s">
        <v>172</v>
      </c>
      <c r="X1310" s="3" t="str">
        <f>+LEFT(Tabla1[[#This Row],[participant]],LEN(Tabla1[[#This Row],[participant]])-1)</f>
        <v>LMR11M</v>
      </c>
    </row>
    <row r="1311" spans="1:24" x14ac:dyDescent="0.55000000000000004">
      <c r="A1311" t="s">
        <v>55</v>
      </c>
      <c r="B1311" t="s">
        <v>14</v>
      </c>
      <c r="C1311" t="s">
        <v>15</v>
      </c>
      <c r="D1311">
        <v>1.3</v>
      </c>
      <c r="E1311">
        <v>0</v>
      </c>
      <c r="F1311">
        <v>109</v>
      </c>
      <c r="G1311">
        <v>109</v>
      </c>
      <c r="H1311">
        <v>109</v>
      </c>
      <c r="I1311" t="s">
        <v>15</v>
      </c>
      <c r="J1311">
        <v>1</v>
      </c>
      <c r="L1311" t="s">
        <v>57</v>
      </c>
      <c r="M1311">
        <v>59.810667979371502</v>
      </c>
      <c r="N1311" t="s">
        <v>58</v>
      </c>
      <c r="O1311">
        <v>1</v>
      </c>
      <c r="P1311" t="s">
        <v>59</v>
      </c>
      <c r="Q1311" s="3" t="str">
        <f>+PROPER(IF(MID(Tabla1[[#This Row],[expName]],3,100)="Alegria","Alegría",MID(Tabla1[[#This Row],[expName]],3,100)))</f>
        <v>Alegría</v>
      </c>
      <c r="R1311" s="3" t="str">
        <f>+IF(Tabla1[[#This Row],[correct_ans]]="None","Frecuente","Infrecuente")</f>
        <v>Frecuente</v>
      </c>
      <c r="S1311" s="3">
        <f>+Tabla1[[#This Row],[Respuesta.corr]]*100</f>
        <v>100</v>
      </c>
      <c r="T1311" s="3" t="str">
        <f>+IF(OR(Tabla1[[#This Row],[frecuente/infrecuente]]="Frecuente",Tabla1[[#This Row],[Respuesta.rt]]=""),"",Tabla1[[#This Row],[Respuesta.rt]])</f>
        <v/>
      </c>
      <c r="U1311" s="3">
        <f>1-Tabla1[[#This Row],[Respuesta.corr]]</f>
        <v>0</v>
      </c>
      <c r="V1311" s="3" t="s">
        <v>144</v>
      </c>
      <c r="W1311" s="3" t="s">
        <v>172</v>
      </c>
      <c r="X1311" s="3" t="str">
        <f>+LEFT(Tabla1[[#This Row],[participant]],LEN(Tabla1[[#This Row],[participant]])-1)</f>
        <v>LMR11M</v>
      </c>
    </row>
    <row r="1312" spans="1:24" x14ac:dyDescent="0.55000000000000004">
      <c r="A1312" t="s">
        <v>55</v>
      </c>
      <c r="B1312" t="s">
        <v>48</v>
      </c>
      <c r="C1312" t="s">
        <v>15</v>
      </c>
      <c r="D1312">
        <v>0.8</v>
      </c>
      <c r="E1312">
        <v>0</v>
      </c>
      <c r="F1312">
        <v>110</v>
      </c>
      <c r="G1312">
        <v>110</v>
      </c>
      <c r="H1312">
        <v>110</v>
      </c>
      <c r="I1312" t="s">
        <v>15</v>
      </c>
      <c r="J1312">
        <v>1</v>
      </c>
      <c r="L1312" t="s">
        <v>57</v>
      </c>
      <c r="M1312">
        <v>59.810667979371502</v>
      </c>
      <c r="N1312" t="s">
        <v>58</v>
      </c>
      <c r="O1312">
        <v>1</v>
      </c>
      <c r="P1312" t="s">
        <v>59</v>
      </c>
      <c r="Q1312" s="3" t="str">
        <f>+PROPER(IF(MID(Tabla1[[#This Row],[expName]],3,100)="Alegria","Alegría",MID(Tabla1[[#This Row],[expName]],3,100)))</f>
        <v>Alegría</v>
      </c>
      <c r="R1312" s="3" t="str">
        <f>+IF(Tabla1[[#This Row],[correct_ans]]="None","Frecuente","Infrecuente")</f>
        <v>Frecuente</v>
      </c>
      <c r="S1312" s="3">
        <f>+Tabla1[[#This Row],[Respuesta.corr]]*100</f>
        <v>100</v>
      </c>
      <c r="T1312" s="3" t="str">
        <f>+IF(OR(Tabla1[[#This Row],[frecuente/infrecuente]]="Frecuente",Tabla1[[#This Row],[Respuesta.rt]]=""),"",Tabla1[[#This Row],[Respuesta.rt]])</f>
        <v/>
      </c>
      <c r="U1312" s="3">
        <f>1-Tabla1[[#This Row],[Respuesta.corr]]</f>
        <v>0</v>
      </c>
      <c r="V1312" s="3" t="s">
        <v>144</v>
      </c>
      <c r="W1312" s="3" t="s">
        <v>172</v>
      </c>
      <c r="X1312" s="3" t="str">
        <f>+LEFT(Tabla1[[#This Row],[participant]],LEN(Tabla1[[#This Row],[participant]])-1)</f>
        <v>LMR11M</v>
      </c>
    </row>
    <row r="1313" spans="1:24" x14ac:dyDescent="0.55000000000000004">
      <c r="A1313" t="s">
        <v>55</v>
      </c>
      <c r="B1313" t="s">
        <v>65</v>
      </c>
      <c r="C1313" t="s">
        <v>15</v>
      </c>
      <c r="D1313">
        <v>0.8</v>
      </c>
      <c r="E1313">
        <v>0</v>
      </c>
      <c r="F1313">
        <v>111</v>
      </c>
      <c r="G1313">
        <v>111</v>
      </c>
      <c r="H1313">
        <v>111</v>
      </c>
      <c r="I1313" t="s">
        <v>15</v>
      </c>
      <c r="J1313">
        <v>1</v>
      </c>
      <c r="L1313" t="s">
        <v>57</v>
      </c>
      <c r="M1313">
        <v>59.810667979371502</v>
      </c>
      <c r="N1313" t="s">
        <v>58</v>
      </c>
      <c r="O1313">
        <v>1</v>
      </c>
      <c r="P1313" t="s">
        <v>59</v>
      </c>
      <c r="Q1313" s="3" t="str">
        <f>+PROPER(IF(MID(Tabla1[[#This Row],[expName]],3,100)="Alegria","Alegría",MID(Tabla1[[#This Row],[expName]],3,100)))</f>
        <v>Alegría</v>
      </c>
      <c r="R1313" s="3" t="str">
        <f>+IF(Tabla1[[#This Row],[correct_ans]]="None","Frecuente","Infrecuente")</f>
        <v>Frecuente</v>
      </c>
      <c r="S1313" s="3">
        <f>+Tabla1[[#This Row],[Respuesta.corr]]*100</f>
        <v>100</v>
      </c>
      <c r="T1313" s="3" t="str">
        <f>+IF(OR(Tabla1[[#This Row],[frecuente/infrecuente]]="Frecuente",Tabla1[[#This Row],[Respuesta.rt]]=""),"",Tabla1[[#This Row],[Respuesta.rt]])</f>
        <v/>
      </c>
      <c r="U1313" s="3">
        <f>1-Tabla1[[#This Row],[Respuesta.corr]]</f>
        <v>0</v>
      </c>
      <c r="V1313" s="3" t="s">
        <v>144</v>
      </c>
      <c r="W1313" s="3" t="s">
        <v>172</v>
      </c>
      <c r="X1313" s="3" t="str">
        <f>+LEFT(Tabla1[[#This Row],[participant]],LEN(Tabla1[[#This Row],[participant]])-1)</f>
        <v>LMR11M</v>
      </c>
    </row>
    <row r="1314" spans="1:24" x14ac:dyDescent="0.55000000000000004">
      <c r="A1314" t="s">
        <v>60</v>
      </c>
      <c r="B1314" t="s">
        <v>76</v>
      </c>
      <c r="C1314" t="s">
        <v>21</v>
      </c>
      <c r="D1314">
        <v>0.8</v>
      </c>
      <c r="E1314">
        <v>0</v>
      </c>
      <c r="F1314">
        <v>112</v>
      </c>
      <c r="G1314">
        <v>112</v>
      </c>
      <c r="H1314">
        <v>112</v>
      </c>
      <c r="I1314" t="s">
        <v>21</v>
      </c>
      <c r="J1314">
        <v>1</v>
      </c>
      <c r="K1314">
        <v>0.658670918085</v>
      </c>
      <c r="L1314" t="s">
        <v>57</v>
      </c>
      <c r="M1314">
        <v>59.810667979371502</v>
      </c>
      <c r="N1314" t="s">
        <v>58</v>
      </c>
      <c r="O1314">
        <v>1</v>
      </c>
      <c r="P1314" t="s">
        <v>59</v>
      </c>
      <c r="Q1314" s="3" t="str">
        <f>+PROPER(IF(MID(Tabla1[[#This Row],[expName]],3,100)="Alegria","Alegría",MID(Tabla1[[#This Row],[expName]],3,100)))</f>
        <v>Alegría</v>
      </c>
      <c r="R1314" s="3" t="str">
        <f>+IF(Tabla1[[#This Row],[correct_ans]]="None","Frecuente","Infrecuente")</f>
        <v>Infrecuente</v>
      </c>
      <c r="S1314" s="3">
        <f>+Tabla1[[#This Row],[Respuesta.corr]]*100</f>
        <v>100</v>
      </c>
      <c r="T1314" s="3">
        <f>+IF(OR(Tabla1[[#This Row],[frecuente/infrecuente]]="Frecuente",Tabla1[[#This Row],[Respuesta.rt]]=""),"",Tabla1[[#This Row],[Respuesta.rt]])</f>
        <v>0.658670918085</v>
      </c>
      <c r="U1314" s="3">
        <f>1-Tabla1[[#This Row],[Respuesta.corr]]</f>
        <v>0</v>
      </c>
      <c r="V1314" s="3" t="s">
        <v>144</v>
      </c>
      <c r="W1314" s="3" t="s">
        <v>172</v>
      </c>
      <c r="X1314" s="3" t="str">
        <f>+LEFT(Tabla1[[#This Row],[participant]],LEN(Tabla1[[#This Row],[participant]])-1)</f>
        <v>LMR11M</v>
      </c>
    </row>
    <row r="1315" spans="1:24" x14ac:dyDescent="0.55000000000000004">
      <c r="A1315" t="s">
        <v>55</v>
      </c>
      <c r="B1315" t="s">
        <v>77</v>
      </c>
      <c r="C1315" t="s">
        <v>15</v>
      </c>
      <c r="D1315">
        <v>1.3</v>
      </c>
      <c r="E1315">
        <v>0</v>
      </c>
      <c r="F1315">
        <v>113</v>
      </c>
      <c r="G1315">
        <v>113</v>
      </c>
      <c r="H1315">
        <v>113</v>
      </c>
      <c r="I1315" t="s">
        <v>15</v>
      </c>
      <c r="J1315">
        <v>1</v>
      </c>
      <c r="L1315" t="s">
        <v>57</v>
      </c>
      <c r="M1315">
        <v>59.810667979371502</v>
      </c>
      <c r="N1315" t="s">
        <v>58</v>
      </c>
      <c r="O1315">
        <v>1</v>
      </c>
      <c r="P1315" t="s">
        <v>59</v>
      </c>
      <c r="Q1315" s="3" t="str">
        <f>+PROPER(IF(MID(Tabla1[[#This Row],[expName]],3,100)="Alegria","Alegría",MID(Tabla1[[#This Row],[expName]],3,100)))</f>
        <v>Alegría</v>
      </c>
      <c r="R1315" s="3" t="str">
        <f>+IF(Tabla1[[#This Row],[correct_ans]]="None","Frecuente","Infrecuente")</f>
        <v>Frecuente</v>
      </c>
      <c r="S1315" s="3">
        <f>+Tabla1[[#This Row],[Respuesta.corr]]*100</f>
        <v>100</v>
      </c>
      <c r="T1315" s="3" t="str">
        <f>+IF(OR(Tabla1[[#This Row],[frecuente/infrecuente]]="Frecuente",Tabla1[[#This Row],[Respuesta.rt]]=""),"",Tabla1[[#This Row],[Respuesta.rt]])</f>
        <v/>
      </c>
      <c r="U1315" s="3">
        <f>1-Tabla1[[#This Row],[Respuesta.corr]]</f>
        <v>0</v>
      </c>
      <c r="V1315" s="3" t="s">
        <v>144</v>
      </c>
      <c r="W1315" s="3" t="s">
        <v>172</v>
      </c>
      <c r="X1315" s="3" t="str">
        <f>+LEFT(Tabla1[[#This Row],[participant]],LEN(Tabla1[[#This Row],[participant]])-1)</f>
        <v>LMR11M</v>
      </c>
    </row>
    <row r="1316" spans="1:24" x14ac:dyDescent="0.55000000000000004">
      <c r="A1316" t="s">
        <v>55</v>
      </c>
      <c r="B1316" t="s">
        <v>30</v>
      </c>
      <c r="C1316" t="s">
        <v>15</v>
      </c>
      <c r="D1316">
        <v>0.8</v>
      </c>
      <c r="E1316">
        <v>0</v>
      </c>
      <c r="F1316">
        <v>114</v>
      </c>
      <c r="G1316">
        <v>114</v>
      </c>
      <c r="H1316">
        <v>114</v>
      </c>
      <c r="I1316" t="s">
        <v>15</v>
      </c>
      <c r="J1316">
        <v>1</v>
      </c>
      <c r="L1316" t="s">
        <v>57</v>
      </c>
      <c r="M1316">
        <v>59.810667979371502</v>
      </c>
      <c r="N1316" t="s">
        <v>58</v>
      </c>
      <c r="O1316">
        <v>1</v>
      </c>
      <c r="P1316" t="s">
        <v>59</v>
      </c>
      <c r="Q1316" s="3" t="str">
        <f>+PROPER(IF(MID(Tabla1[[#This Row],[expName]],3,100)="Alegria","Alegría",MID(Tabla1[[#This Row],[expName]],3,100)))</f>
        <v>Alegría</v>
      </c>
      <c r="R1316" s="3" t="str">
        <f>+IF(Tabla1[[#This Row],[correct_ans]]="None","Frecuente","Infrecuente")</f>
        <v>Frecuente</v>
      </c>
      <c r="S1316" s="3">
        <f>+Tabla1[[#This Row],[Respuesta.corr]]*100</f>
        <v>100</v>
      </c>
      <c r="T1316" s="3" t="str">
        <f>+IF(OR(Tabla1[[#This Row],[frecuente/infrecuente]]="Frecuente",Tabla1[[#This Row],[Respuesta.rt]]=""),"",Tabla1[[#This Row],[Respuesta.rt]])</f>
        <v/>
      </c>
      <c r="U1316" s="3">
        <f>1-Tabla1[[#This Row],[Respuesta.corr]]</f>
        <v>0</v>
      </c>
      <c r="V1316" s="3" t="s">
        <v>144</v>
      </c>
      <c r="W1316" s="3" t="s">
        <v>172</v>
      </c>
      <c r="X1316" s="3" t="str">
        <f>+LEFT(Tabla1[[#This Row],[participant]],LEN(Tabla1[[#This Row],[participant]])-1)</f>
        <v>LMR11M</v>
      </c>
    </row>
    <row r="1317" spans="1:24" x14ac:dyDescent="0.55000000000000004">
      <c r="A1317" t="s">
        <v>60</v>
      </c>
      <c r="B1317" t="s">
        <v>74</v>
      </c>
      <c r="C1317" t="s">
        <v>21</v>
      </c>
      <c r="D1317">
        <v>1.3</v>
      </c>
      <c r="E1317">
        <v>0</v>
      </c>
      <c r="F1317">
        <v>115</v>
      </c>
      <c r="G1317">
        <v>115</v>
      </c>
      <c r="H1317">
        <v>115</v>
      </c>
      <c r="I1317" t="s">
        <v>21</v>
      </c>
      <c r="J1317">
        <v>1</v>
      </c>
      <c r="K1317">
        <v>0.56178429350299997</v>
      </c>
      <c r="L1317" t="s">
        <v>57</v>
      </c>
      <c r="M1317">
        <v>59.810667979371502</v>
      </c>
      <c r="N1317" t="s">
        <v>58</v>
      </c>
      <c r="O1317">
        <v>1</v>
      </c>
      <c r="P1317" t="s">
        <v>59</v>
      </c>
      <c r="Q1317" s="3" t="str">
        <f>+PROPER(IF(MID(Tabla1[[#This Row],[expName]],3,100)="Alegria","Alegría",MID(Tabla1[[#This Row],[expName]],3,100)))</f>
        <v>Alegría</v>
      </c>
      <c r="R1317" s="3" t="str">
        <f>+IF(Tabla1[[#This Row],[correct_ans]]="None","Frecuente","Infrecuente")</f>
        <v>Infrecuente</v>
      </c>
      <c r="S1317" s="3">
        <f>+Tabla1[[#This Row],[Respuesta.corr]]*100</f>
        <v>100</v>
      </c>
      <c r="T1317" s="3">
        <f>+IF(OR(Tabla1[[#This Row],[frecuente/infrecuente]]="Frecuente",Tabla1[[#This Row],[Respuesta.rt]]=""),"",Tabla1[[#This Row],[Respuesta.rt]])</f>
        <v>0.56178429350299997</v>
      </c>
      <c r="U1317" s="3">
        <f>1-Tabla1[[#This Row],[Respuesta.corr]]</f>
        <v>0</v>
      </c>
      <c r="V1317" s="3" t="s">
        <v>144</v>
      </c>
      <c r="W1317" s="3" t="s">
        <v>172</v>
      </c>
      <c r="X1317" s="3" t="str">
        <f>+LEFT(Tabla1[[#This Row],[participant]],LEN(Tabla1[[#This Row],[participant]])-1)</f>
        <v>LMR11M</v>
      </c>
    </row>
    <row r="1318" spans="1:24" x14ac:dyDescent="0.55000000000000004">
      <c r="A1318" t="s">
        <v>55</v>
      </c>
      <c r="B1318" t="s">
        <v>14</v>
      </c>
      <c r="C1318" t="s">
        <v>15</v>
      </c>
      <c r="D1318">
        <v>1.3</v>
      </c>
      <c r="E1318">
        <v>0</v>
      </c>
      <c r="F1318">
        <v>116</v>
      </c>
      <c r="G1318">
        <v>116</v>
      </c>
      <c r="H1318">
        <v>116</v>
      </c>
      <c r="I1318" t="s">
        <v>15</v>
      </c>
      <c r="J1318">
        <v>1</v>
      </c>
      <c r="L1318" t="s">
        <v>57</v>
      </c>
      <c r="M1318">
        <v>59.810667979371502</v>
      </c>
      <c r="N1318" t="s">
        <v>58</v>
      </c>
      <c r="O1318">
        <v>1</v>
      </c>
      <c r="P1318" t="s">
        <v>59</v>
      </c>
      <c r="Q1318" s="3" t="str">
        <f>+PROPER(IF(MID(Tabla1[[#This Row],[expName]],3,100)="Alegria","Alegría",MID(Tabla1[[#This Row],[expName]],3,100)))</f>
        <v>Alegría</v>
      </c>
      <c r="R1318" s="3" t="str">
        <f>+IF(Tabla1[[#This Row],[correct_ans]]="None","Frecuente","Infrecuente")</f>
        <v>Frecuente</v>
      </c>
      <c r="S1318" s="3">
        <f>+Tabla1[[#This Row],[Respuesta.corr]]*100</f>
        <v>100</v>
      </c>
      <c r="T1318" s="3" t="str">
        <f>+IF(OR(Tabla1[[#This Row],[frecuente/infrecuente]]="Frecuente",Tabla1[[#This Row],[Respuesta.rt]]=""),"",Tabla1[[#This Row],[Respuesta.rt]])</f>
        <v/>
      </c>
      <c r="U1318" s="3">
        <f>1-Tabla1[[#This Row],[Respuesta.corr]]</f>
        <v>0</v>
      </c>
      <c r="V1318" s="3" t="s">
        <v>144</v>
      </c>
      <c r="W1318" s="3" t="s">
        <v>172</v>
      </c>
      <c r="X1318" s="3" t="str">
        <f>+LEFT(Tabla1[[#This Row],[participant]],LEN(Tabla1[[#This Row],[participant]])-1)</f>
        <v>LMR11M</v>
      </c>
    </row>
    <row r="1319" spans="1:24" x14ac:dyDescent="0.55000000000000004">
      <c r="A1319" t="s">
        <v>55</v>
      </c>
      <c r="B1319" t="s">
        <v>63</v>
      </c>
      <c r="C1319" t="s">
        <v>15</v>
      </c>
      <c r="D1319">
        <v>1.3</v>
      </c>
      <c r="E1319">
        <v>0</v>
      </c>
      <c r="F1319">
        <v>117</v>
      </c>
      <c r="G1319">
        <v>117</v>
      </c>
      <c r="H1319">
        <v>117</v>
      </c>
      <c r="I1319" t="s">
        <v>15</v>
      </c>
      <c r="J1319">
        <v>1</v>
      </c>
      <c r="L1319" t="s">
        <v>57</v>
      </c>
      <c r="M1319">
        <v>59.810667979371502</v>
      </c>
      <c r="N1319" t="s">
        <v>58</v>
      </c>
      <c r="O1319">
        <v>1</v>
      </c>
      <c r="P1319" t="s">
        <v>59</v>
      </c>
      <c r="Q1319" s="3" t="str">
        <f>+PROPER(IF(MID(Tabla1[[#This Row],[expName]],3,100)="Alegria","Alegría",MID(Tabla1[[#This Row],[expName]],3,100)))</f>
        <v>Alegría</v>
      </c>
      <c r="R1319" s="3" t="str">
        <f>+IF(Tabla1[[#This Row],[correct_ans]]="None","Frecuente","Infrecuente")</f>
        <v>Frecuente</v>
      </c>
      <c r="S1319" s="3">
        <f>+Tabla1[[#This Row],[Respuesta.corr]]*100</f>
        <v>100</v>
      </c>
      <c r="T1319" s="3" t="str">
        <f>+IF(OR(Tabla1[[#This Row],[frecuente/infrecuente]]="Frecuente",Tabla1[[#This Row],[Respuesta.rt]]=""),"",Tabla1[[#This Row],[Respuesta.rt]])</f>
        <v/>
      </c>
      <c r="U1319" s="3">
        <f>1-Tabla1[[#This Row],[Respuesta.corr]]</f>
        <v>0</v>
      </c>
      <c r="V1319" s="3" t="s">
        <v>144</v>
      </c>
      <c r="W1319" s="3" t="s">
        <v>172</v>
      </c>
      <c r="X1319" s="3" t="str">
        <f>+LEFT(Tabla1[[#This Row],[participant]],LEN(Tabla1[[#This Row],[participant]])-1)</f>
        <v>LMR11M</v>
      </c>
    </row>
    <row r="1320" spans="1:24" x14ac:dyDescent="0.55000000000000004">
      <c r="A1320" t="s">
        <v>55</v>
      </c>
      <c r="B1320" t="s">
        <v>23</v>
      </c>
      <c r="C1320" t="s">
        <v>15</v>
      </c>
      <c r="D1320">
        <v>1.3</v>
      </c>
      <c r="E1320">
        <v>0</v>
      </c>
      <c r="F1320">
        <v>118</v>
      </c>
      <c r="G1320">
        <v>118</v>
      </c>
      <c r="H1320">
        <v>118</v>
      </c>
      <c r="I1320" t="s">
        <v>15</v>
      </c>
      <c r="J1320">
        <v>1</v>
      </c>
      <c r="L1320" t="s">
        <v>57</v>
      </c>
      <c r="M1320">
        <v>59.810667979371502</v>
      </c>
      <c r="N1320" t="s">
        <v>58</v>
      </c>
      <c r="O1320">
        <v>1</v>
      </c>
      <c r="P1320" t="s">
        <v>59</v>
      </c>
      <c r="Q1320" s="3" t="str">
        <f>+PROPER(IF(MID(Tabla1[[#This Row],[expName]],3,100)="Alegria","Alegría",MID(Tabla1[[#This Row],[expName]],3,100)))</f>
        <v>Alegría</v>
      </c>
      <c r="R1320" s="3" t="str">
        <f>+IF(Tabla1[[#This Row],[correct_ans]]="None","Frecuente","Infrecuente")</f>
        <v>Frecuente</v>
      </c>
      <c r="S1320" s="3">
        <f>+Tabla1[[#This Row],[Respuesta.corr]]*100</f>
        <v>100</v>
      </c>
      <c r="T1320" s="3" t="str">
        <f>+IF(OR(Tabla1[[#This Row],[frecuente/infrecuente]]="Frecuente",Tabla1[[#This Row],[Respuesta.rt]]=""),"",Tabla1[[#This Row],[Respuesta.rt]])</f>
        <v/>
      </c>
      <c r="U1320" s="3">
        <f>1-Tabla1[[#This Row],[Respuesta.corr]]</f>
        <v>0</v>
      </c>
      <c r="V1320" s="3" t="s">
        <v>144</v>
      </c>
      <c r="W1320" s="3" t="s">
        <v>172</v>
      </c>
      <c r="X1320" s="3" t="str">
        <f>+LEFT(Tabla1[[#This Row],[participant]],LEN(Tabla1[[#This Row],[participant]])-1)</f>
        <v>LMR11M</v>
      </c>
    </row>
    <row r="1321" spans="1:24" x14ac:dyDescent="0.55000000000000004">
      <c r="A1321" t="s">
        <v>60</v>
      </c>
      <c r="B1321" t="s">
        <v>73</v>
      </c>
      <c r="C1321" t="s">
        <v>21</v>
      </c>
      <c r="D1321">
        <v>1.3</v>
      </c>
      <c r="E1321">
        <v>0</v>
      </c>
      <c r="F1321">
        <v>119</v>
      </c>
      <c r="G1321">
        <v>119</v>
      </c>
      <c r="H1321">
        <v>119</v>
      </c>
      <c r="I1321" t="s">
        <v>21</v>
      </c>
      <c r="J1321">
        <v>1</v>
      </c>
      <c r="K1321">
        <v>0.62327077425999999</v>
      </c>
      <c r="L1321" t="s">
        <v>57</v>
      </c>
      <c r="M1321">
        <v>59.810667979371502</v>
      </c>
      <c r="N1321" t="s">
        <v>58</v>
      </c>
      <c r="O1321">
        <v>1</v>
      </c>
      <c r="P1321" t="s">
        <v>59</v>
      </c>
      <c r="Q1321" s="3" t="str">
        <f>+PROPER(IF(MID(Tabla1[[#This Row],[expName]],3,100)="Alegria","Alegría",MID(Tabla1[[#This Row],[expName]],3,100)))</f>
        <v>Alegría</v>
      </c>
      <c r="R1321" s="3" t="str">
        <f>+IF(Tabla1[[#This Row],[correct_ans]]="None","Frecuente","Infrecuente")</f>
        <v>Infrecuente</v>
      </c>
      <c r="S1321" s="3">
        <f>+Tabla1[[#This Row],[Respuesta.corr]]*100</f>
        <v>100</v>
      </c>
      <c r="T1321" s="3">
        <f>+IF(OR(Tabla1[[#This Row],[frecuente/infrecuente]]="Frecuente",Tabla1[[#This Row],[Respuesta.rt]]=""),"",Tabla1[[#This Row],[Respuesta.rt]])</f>
        <v>0.62327077425999999</v>
      </c>
      <c r="U1321" s="3">
        <f>1-Tabla1[[#This Row],[Respuesta.corr]]</f>
        <v>0</v>
      </c>
      <c r="V1321" s="3" t="s">
        <v>144</v>
      </c>
      <c r="W1321" s="3" t="s">
        <v>172</v>
      </c>
      <c r="X1321" s="3" t="str">
        <f>+LEFT(Tabla1[[#This Row],[participant]],LEN(Tabla1[[#This Row],[participant]])-1)</f>
        <v>LMR11M</v>
      </c>
    </row>
    <row r="1322" spans="1:24" x14ac:dyDescent="0.55000000000000004">
      <c r="A1322" t="s">
        <v>55</v>
      </c>
      <c r="B1322" t="s">
        <v>70</v>
      </c>
      <c r="C1322" t="s">
        <v>15</v>
      </c>
      <c r="D1322">
        <v>0.8</v>
      </c>
      <c r="E1322">
        <v>0</v>
      </c>
      <c r="F1322">
        <v>120</v>
      </c>
      <c r="G1322">
        <v>120</v>
      </c>
      <c r="H1322">
        <v>120</v>
      </c>
      <c r="I1322" t="s">
        <v>15</v>
      </c>
      <c r="J1322">
        <v>1</v>
      </c>
      <c r="L1322" t="s">
        <v>57</v>
      </c>
      <c r="M1322">
        <v>59.810667979371502</v>
      </c>
      <c r="N1322" t="s">
        <v>58</v>
      </c>
      <c r="O1322">
        <v>1</v>
      </c>
      <c r="P1322" t="s">
        <v>59</v>
      </c>
      <c r="Q1322" s="3" t="str">
        <f>+PROPER(IF(MID(Tabla1[[#This Row],[expName]],3,100)="Alegria","Alegría",MID(Tabla1[[#This Row],[expName]],3,100)))</f>
        <v>Alegría</v>
      </c>
      <c r="R1322" s="3" t="str">
        <f>+IF(Tabla1[[#This Row],[correct_ans]]="None","Frecuente","Infrecuente")</f>
        <v>Frecuente</v>
      </c>
      <c r="S1322" s="3">
        <f>+Tabla1[[#This Row],[Respuesta.corr]]*100</f>
        <v>100</v>
      </c>
      <c r="T1322" s="3" t="str">
        <f>+IF(OR(Tabla1[[#This Row],[frecuente/infrecuente]]="Frecuente",Tabla1[[#This Row],[Respuesta.rt]]=""),"",Tabla1[[#This Row],[Respuesta.rt]])</f>
        <v/>
      </c>
      <c r="U1322" s="3">
        <f>1-Tabla1[[#This Row],[Respuesta.corr]]</f>
        <v>0</v>
      </c>
      <c r="V1322" s="3" t="s">
        <v>144</v>
      </c>
      <c r="W1322" s="3" t="s">
        <v>172</v>
      </c>
      <c r="X1322" s="3" t="str">
        <f>+LEFT(Tabla1[[#This Row],[participant]],LEN(Tabla1[[#This Row],[participant]])-1)</f>
        <v>LMR11M</v>
      </c>
    </row>
    <row r="1323" spans="1:24" x14ac:dyDescent="0.55000000000000004">
      <c r="A1323" t="s">
        <v>60</v>
      </c>
      <c r="B1323" t="s">
        <v>81</v>
      </c>
      <c r="C1323" t="s">
        <v>21</v>
      </c>
      <c r="D1323">
        <v>0.8</v>
      </c>
      <c r="E1323">
        <v>0</v>
      </c>
      <c r="F1323">
        <v>121</v>
      </c>
      <c r="G1323">
        <v>121</v>
      </c>
      <c r="H1323">
        <v>121</v>
      </c>
      <c r="I1323" t="s">
        <v>21</v>
      </c>
      <c r="J1323">
        <v>1</v>
      </c>
      <c r="K1323">
        <v>0.64229668350900004</v>
      </c>
      <c r="L1323" t="s">
        <v>57</v>
      </c>
      <c r="M1323">
        <v>59.810667979371502</v>
      </c>
      <c r="N1323" t="s">
        <v>58</v>
      </c>
      <c r="O1323">
        <v>1</v>
      </c>
      <c r="P1323" t="s">
        <v>59</v>
      </c>
      <c r="Q1323" s="3" t="str">
        <f>+PROPER(IF(MID(Tabla1[[#This Row],[expName]],3,100)="Alegria","Alegría",MID(Tabla1[[#This Row],[expName]],3,100)))</f>
        <v>Alegría</v>
      </c>
      <c r="R1323" s="3" t="str">
        <f>+IF(Tabla1[[#This Row],[correct_ans]]="None","Frecuente","Infrecuente")</f>
        <v>Infrecuente</v>
      </c>
      <c r="S1323" s="3">
        <f>+Tabla1[[#This Row],[Respuesta.corr]]*100</f>
        <v>100</v>
      </c>
      <c r="T1323" s="3">
        <f>+IF(OR(Tabla1[[#This Row],[frecuente/infrecuente]]="Frecuente",Tabla1[[#This Row],[Respuesta.rt]]=""),"",Tabla1[[#This Row],[Respuesta.rt]])</f>
        <v>0.64229668350900004</v>
      </c>
      <c r="U1323" s="3">
        <f>1-Tabla1[[#This Row],[Respuesta.corr]]</f>
        <v>0</v>
      </c>
      <c r="V1323" s="3" t="s">
        <v>144</v>
      </c>
      <c r="W1323" s="3" t="s">
        <v>172</v>
      </c>
      <c r="X1323" s="3" t="str">
        <f>+LEFT(Tabla1[[#This Row],[participant]],LEN(Tabla1[[#This Row],[participant]])-1)</f>
        <v>LMR11M</v>
      </c>
    </row>
    <row r="1324" spans="1:24" x14ac:dyDescent="0.55000000000000004">
      <c r="A1324" t="s">
        <v>55</v>
      </c>
      <c r="B1324" t="s">
        <v>25</v>
      </c>
      <c r="C1324" t="s">
        <v>15</v>
      </c>
      <c r="D1324">
        <v>1.3</v>
      </c>
      <c r="E1324">
        <v>0</v>
      </c>
      <c r="F1324">
        <v>122</v>
      </c>
      <c r="G1324">
        <v>122</v>
      </c>
      <c r="H1324">
        <v>122</v>
      </c>
      <c r="I1324" t="s">
        <v>15</v>
      </c>
      <c r="J1324">
        <v>1</v>
      </c>
      <c r="L1324" t="s">
        <v>57</v>
      </c>
      <c r="M1324">
        <v>59.810667979371502</v>
      </c>
      <c r="N1324" t="s">
        <v>58</v>
      </c>
      <c r="O1324">
        <v>1</v>
      </c>
      <c r="P1324" t="s">
        <v>59</v>
      </c>
      <c r="Q1324" s="3" t="str">
        <f>+PROPER(IF(MID(Tabla1[[#This Row],[expName]],3,100)="Alegria","Alegría",MID(Tabla1[[#This Row],[expName]],3,100)))</f>
        <v>Alegría</v>
      </c>
      <c r="R1324" s="3" t="str">
        <f>+IF(Tabla1[[#This Row],[correct_ans]]="None","Frecuente","Infrecuente")</f>
        <v>Frecuente</v>
      </c>
      <c r="S1324" s="3">
        <f>+Tabla1[[#This Row],[Respuesta.corr]]*100</f>
        <v>100</v>
      </c>
      <c r="T1324" s="3" t="str">
        <f>+IF(OR(Tabla1[[#This Row],[frecuente/infrecuente]]="Frecuente",Tabla1[[#This Row],[Respuesta.rt]]=""),"",Tabla1[[#This Row],[Respuesta.rt]])</f>
        <v/>
      </c>
      <c r="U1324" s="3">
        <f>1-Tabla1[[#This Row],[Respuesta.corr]]</f>
        <v>0</v>
      </c>
      <c r="V1324" s="3" t="s">
        <v>144</v>
      </c>
      <c r="W1324" s="3" t="s">
        <v>172</v>
      </c>
      <c r="X1324" s="3" t="str">
        <f>+LEFT(Tabla1[[#This Row],[participant]],LEN(Tabla1[[#This Row],[participant]])-1)</f>
        <v>LMR11M</v>
      </c>
    </row>
    <row r="1325" spans="1:24" x14ac:dyDescent="0.55000000000000004">
      <c r="A1325" t="s">
        <v>55</v>
      </c>
      <c r="B1325" t="s">
        <v>65</v>
      </c>
      <c r="C1325" t="s">
        <v>15</v>
      </c>
      <c r="D1325">
        <v>1.3</v>
      </c>
      <c r="E1325">
        <v>0</v>
      </c>
      <c r="F1325">
        <v>123</v>
      </c>
      <c r="G1325">
        <v>123</v>
      </c>
      <c r="H1325">
        <v>123</v>
      </c>
      <c r="I1325" t="s">
        <v>15</v>
      </c>
      <c r="J1325">
        <v>1</v>
      </c>
      <c r="L1325" t="s">
        <v>57</v>
      </c>
      <c r="M1325">
        <v>59.810667979371502</v>
      </c>
      <c r="N1325" t="s">
        <v>58</v>
      </c>
      <c r="O1325">
        <v>1</v>
      </c>
      <c r="P1325" t="s">
        <v>59</v>
      </c>
      <c r="Q1325" s="3" t="str">
        <f>+PROPER(IF(MID(Tabla1[[#This Row],[expName]],3,100)="Alegria","Alegría",MID(Tabla1[[#This Row],[expName]],3,100)))</f>
        <v>Alegría</v>
      </c>
      <c r="R1325" s="3" t="str">
        <f>+IF(Tabla1[[#This Row],[correct_ans]]="None","Frecuente","Infrecuente")</f>
        <v>Frecuente</v>
      </c>
      <c r="S1325" s="3">
        <f>+Tabla1[[#This Row],[Respuesta.corr]]*100</f>
        <v>100</v>
      </c>
      <c r="T1325" s="3" t="str">
        <f>+IF(OR(Tabla1[[#This Row],[frecuente/infrecuente]]="Frecuente",Tabla1[[#This Row],[Respuesta.rt]]=""),"",Tabla1[[#This Row],[Respuesta.rt]])</f>
        <v/>
      </c>
      <c r="U1325" s="3">
        <f>1-Tabla1[[#This Row],[Respuesta.corr]]</f>
        <v>0</v>
      </c>
      <c r="V1325" s="3" t="s">
        <v>144</v>
      </c>
      <c r="W1325" s="3" t="s">
        <v>172</v>
      </c>
      <c r="X1325" s="3" t="str">
        <f>+LEFT(Tabla1[[#This Row],[participant]],LEN(Tabla1[[#This Row],[participant]])-1)</f>
        <v>LMR11M</v>
      </c>
    </row>
    <row r="1326" spans="1:24" x14ac:dyDescent="0.55000000000000004">
      <c r="A1326" t="s">
        <v>55</v>
      </c>
      <c r="B1326" t="s">
        <v>28</v>
      </c>
      <c r="C1326" t="s">
        <v>15</v>
      </c>
      <c r="D1326">
        <v>0.8</v>
      </c>
      <c r="E1326">
        <v>0</v>
      </c>
      <c r="F1326">
        <v>124</v>
      </c>
      <c r="G1326">
        <v>124</v>
      </c>
      <c r="H1326">
        <v>124</v>
      </c>
      <c r="I1326" t="s">
        <v>15</v>
      </c>
      <c r="J1326">
        <v>1</v>
      </c>
      <c r="L1326" t="s">
        <v>57</v>
      </c>
      <c r="M1326">
        <v>59.810667979371502</v>
      </c>
      <c r="N1326" t="s">
        <v>58</v>
      </c>
      <c r="O1326">
        <v>1</v>
      </c>
      <c r="P1326" t="s">
        <v>59</v>
      </c>
      <c r="Q1326" s="3" t="str">
        <f>+PROPER(IF(MID(Tabla1[[#This Row],[expName]],3,100)="Alegria","Alegría",MID(Tabla1[[#This Row],[expName]],3,100)))</f>
        <v>Alegría</v>
      </c>
      <c r="R1326" s="3" t="str">
        <f>+IF(Tabla1[[#This Row],[correct_ans]]="None","Frecuente","Infrecuente")</f>
        <v>Frecuente</v>
      </c>
      <c r="S1326" s="3">
        <f>+Tabla1[[#This Row],[Respuesta.corr]]*100</f>
        <v>100</v>
      </c>
      <c r="T1326" s="3" t="str">
        <f>+IF(OR(Tabla1[[#This Row],[frecuente/infrecuente]]="Frecuente",Tabla1[[#This Row],[Respuesta.rt]]=""),"",Tabla1[[#This Row],[Respuesta.rt]])</f>
        <v/>
      </c>
      <c r="U1326" s="3">
        <f>1-Tabla1[[#This Row],[Respuesta.corr]]</f>
        <v>0</v>
      </c>
      <c r="V1326" s="3" t="s">
        <v>144</v>
      </c>
      <c r="W1326" s="3" t="s">
        <v>172</v>
      </c>
      <c r="X1326" s="3" t="str">
        <f>+LEFT(Tabla1[[#This Row],[participant]],LEN(Tabla1[[#This Row],[participant]])-1)</f>
        <v>LMR11M</v>
      </c>
    </row>
    <row r="1327" spans="1:24" x14ac:dyDescent="0.55000000000000004">
      <c r="A1327" t="s">
        <v>55</v>
      </c>
      <c r="B1327" t="s">
        <v>75</v>
      </c>
      <c r="C1327" t="s">
        <v>15</v>
      </c>
      <c r="D1327">
        <v>1.3</v>
      </c>
      <c r="E1327">
        <v>0</v>
      </c>
      <c r="F1327">
        <v>125</v>
      </c>
      <c r="G1327">
        <v>125</v>
      </c>
      <c r="H1327">
        <v>125</v>
      </c>
      <c r="I1327" t="s">
        <v>15</v>
      </c>
      <c r="J1327">
        <v>1</v>
      </c>
      <c r="L1327" t="s">
        <v>57</v>
      </c>
      <c r="M1327">
        <v>59.810667979371502</v>
      </c>
      <c r="N1327" t="s">
        <v>58</v>
      </c>
      <c r="O1327">
        <v>1</v>
      </c>
      <c r="P1327" t="s">
        <v>59</v>
      </c>
      <c r="Q1327" s="3" t="str">
        <f>+PROPER(IF(MID(Tabla1[[#This Row],[expName]],3,100)="Alegria","Alegría",MID(Tabla1[[#This Row],[expName]],3,100)))</f>
        <v>Alegría</v>
      </c>
      <c r="R1327" s="3" t="str">
        <f>+IF(Tabla1[[#This Row],[correct_ans]]="None","Frecuente","Infrecuente")</f>
        <v>Frecuente</v>
      </c>
      <c r="S1327" s="3">
        <f>+Tabla1[[#This Row],[Respuesta.corr]]*100</f>
        <v>100</v>
      </c>
      <c r="T1327" s="3" t="str">
        <f>+IF(OR(Tabla1[[#This Row],[frecuente/infrecuente]]="Frecuente",Tabla1[[#This Row],[Respuesta.rt]]=""),"",Tabla1[[#This Row],[Respuesta.rt]])</f>
        <v/>
      </c>
      <c r="U1327" s="3">
        <f>1-Tabla1[[#This Row],[Respuesta.corr]]</f>
        <v>0</v>
      </c>
      <c r="V1327" s="3" t="s">
        <v>144</v>
      </c>
      <c r="W1327" s="3" t="s">
        <v>172</v>
      </c>
      <c r="X1327" s="3" t="str">
        <f>+LEFT(Tabla1[[#This Row],[participant]],LEN(Tabla1[[#This Row],[participant]])-1)</f>
        <v>LMR11M</v>
      </c>
    </row>
    <row r="1328" spans="1:24" x14ac:dyDescent="0.55000000000000004">
      <c r="A1328" t="s">
        <v>60</v>
      </c>
      <c r="B1328" t="s">
        <v>82</v>
      </c>
      <c r="C1328" t="s">
        <v>21</v>
      </c>
      <c r="D1328">
        <v>1.3</v>
      </c>
      <c r="E1328">
        <v>0</v>
      </c>
      <c r="F1328">
        <v>126</v>
      </c>
      <c r="G1328">
        <v>126</v>
      </c>
      <c r="H1328">
        <v>126</v>
      </c>
      <c r="I1328" t="s">
        <v>21</v>
      </c>
      <c r="J1328">
        <v>1</v>
      </c>
      <c r="K1328">
        <v>0.49976542498900001</v>
      </c>
      <c r="L1328" t="s">
        <v>57</v>
      </c>
      <c r="M1328">
        <v>59.810667979371502</v>
      </c>
      <c r="N1328" t="s">
        <v>58</v>
      </c>
      <c r="O1328">
        <v>1</v>
      </c>
      <c r="P1328" t="s">
        <v>59</v>
      </c>
      <c r="Q1328" s="3" t="str">
        <f>+PROPER(IF(MID(Tabla1[[#This Row],[expName]],3,100)="Alegria","Alegría",MID(Tabla1[[#This Row],[expName]],3,100)))</f>
        <v>Alegría</v>
      </c>
      <c r="R1328" s="3" t="str">
        <f>+IF(Tabla1[[#This Row],[correct_ans]]="None","Frecuente","Infrecuente")</f>
        <v>Infrecuente</v>
      </c>
      <c r="S1328" s="3">
        <f>+Tabla1[[#This Row],[Respuesta.corr]]*100</f>
        <v>100</v>
      </c>
      <c r="T1328" s="3">
        <f>+IF(OR(Tabla1[[#This Row],[frecuente/infrecuente]]="Frecuente",Tabla1[[#This Row],[Respuesta.rt]]=""),"",Tabla1[[#This Row],[Respuesta.rt]])</f>
        <v>0.49976542498900001</v>
      </c>
      <c r="U1328" s="3">
        <f>1-Tabla1[[#This Row],[Respuesta.corr]]</f>
        <v>0</v>
      </c>
      <c r="V1328" s="3" t="s">
        <v>144</v>
      </c>
      <c r="W1328" s="3" t="s">
        <v>172</v>
      </c>
      <c r="X1328" s="3" t="str">
        <f>+LEFT(Tabla1[[#This Row],[participant]],LEN(Tabla1[[#This Row],[participant]])-1)</f>
        <v>LMR11M</v>
      </c>
    </row>
    <row r="1329" spans="1:24" x14ac:dyDescent="0.55000000000000004">
      <c r="A1329" t="s">
        <v>55</v>
      </c>
      <c r="B1329" t="s">
        <v>22</v>
      </c>
      <c r="C1329" t="s">
        <v>15</v>
      </c>
      <c r="D1329">
        <v>1.3</v>
      </c>
      <c r="E1329">
        <v>0</v>
      </c>
      <c r="F1329">
        <v>127</v>
      </c>
      <c r="G1329">
        <v>127</v>
      </c>
      <c r="H1329">
        <v>127</v>
      </c>
      <c r="I1329" t="s">
        <v>15</v>
      </c>
      <c r="J1329">
        <v>1</v>
      </c>
      <c r="L1329" t="s">
        <v>57</v>
      </c>
      <c r="M1329">
        <v>59.810667979371502</v>
      </c>
      <c r="N1329" t="s">
        <v>58</v>
      </c>
      <c r="O1329">
        <v>1</v>
      </c>
      <c r="P1329" t="s">
        <v>59</v>
      </c>
      <c r="Q1329" s="3" t="str">
        <f>+PROPER(IF(MID(Tabla1[[#This Row],[expName]],3,100)="Alegria","Alegría",MID(Tabla1[[#This Row],[expName]],3,100)))</f>
        <v>Alegría</v>
      </c>
      <c r="R1329" s="3" t="str">
        <f>+IF(Tabla1[[#This Row],[correct_ans]]="None","Frecuente","Infrecuente")</f>
        <v>Frecuente</v>
      </c>
      <c r="S1329" s="3">
        <f>+Tabla1[[#This Row],[Respuesta.corr]]*100</f>
        <v>100</v>
      </c>
      <c r="T1329" s="3" t="str">
        <f>+IF(OR(Tabla1[[#This Row],[frecuente/infrecuente]]="Frecuente",Tabla1[[#This Row],[Respuesta.rt]]=""),"",Tabla1[[#This Row],[Respuesta.rt]])</f>
        <v/>
      </c>
      <c r="U1329" s="3">
        <f>1-Tabla1[[#This Row],[Respuesta.corr]]</f>
        <v>0</v>
      </c>
      <c r="V1329" s="3" t="s">
        <v>144</v>
      </c>
      <c r="W1329" s="3" t="s">
        <v>172</v>
      </c>
      <c r="X1329" s="3" t="str">
        <f>+LEFT(Tabla1[[#This Row],[participant]],LEN(Tabla1[[#This Row],[participant]])-1)</f>
        <v>LMR11M</v>
      </c>
    </row>
    <row r="1330" spans="1:24" x14ac:dyDescent="0.55000000000000004">
      <c r="A1330" t="s">
        <v>55</v>
      </c>
      <c r="B1330" t="s">
        <v>70</v>
      </c>
      <c r="C1330" t="s">
        <v>15</v>
      </c>
      <c r="D1330">
        <v>0.8</v>
      </c>
      <c r="E1330">
        <v>0</v>
      </c>
      <c r="F1330">
        <v>128</v>
      </c>
      <c r="G1330">
        <v>128</v>
      </c>
      <c r="H1330">
        <v>128</v>
      </c>
      <c r="I1330" t="s">
        <v>15</v>
      </c>
      <c r="J1330">
        <v>1</v>
      </c>
      <c r="L1330" t="s">
        <v>57</v>
      </c>
      <c r="M1330">
        <v>59.810667979371502</v>
      </c>
      <c r="N1330" t="s">
        <v>58</v>
      </c>
      <c r="O1330">
        <v>1</v>
      </c>
      <c r="P1330" t="s">
        <v>59</v>
      </c>
      <c r="Q1330" s="3" t="str">
        <f>+PROPER(IF(MID(Tabla1[[#This Row],[expName]],3,100)="Alegria","Alegría",MID(Tabla1[[#This Row],[expName]],3,100)))</f>
        <v>Alegría</v>
      </c>
      <c r="R1330" s="3" t="str">
        <f>+IF(Tabla1[[#This Row],[correct_ans]]="None","Frecuente","Infrecuente")</f>
        <v>Frecuente</v>
      </c>
      <c r="S1330" s="3">
        <f>+Tabla1[[#This Row],[Respuesta.corr]]*100</f>
        <v>100</v>
      </c>
      <c r="T1330" s="3" t="str">
        <f>+IF(OR(Tabla1[[#This Row],[frecuente/infrecuente]]="Frecuente",Tabla1[[#This Row],[Respuesta.rt]]=""),"",Tabla1[[#This Row],[Respuesta.rt]])</f>
        <v/>
      </c>
      <c r="U1330" s="3">
        <f>1-Tabla1[[#This Row],[Respuesta.corr]]</f>
        <v>0</v>
      </c>
      <c r="V1330" s="3" t="s">
        <v>144</v>
      </c>
      <c r="W1330" s="3" t="s">
        <v>172</v>
      </c>
      <c r="X1330" s="3" t="str">
        <f>+LEFT(Tabla1[[#This Row],[participant]],LEN(Tabla1[[#This Row],[participant]])-1)</f>
        <v>LMR11M</v>
      </c>
    </row>
    <row r="1331" spans="1:24" x14ac:dyDescent="0.55000000000000004">
      <c r="A1331" t="s">
        <v>55</v>
      </c>
      <c r="B1331" t="s">
        <v>36</v>
      </c>
      <c r="C1331" t="s">
        <v>15</v>
      </c>
      <c r="D1331">
        <v>1.3</v>
      </c>
      <c r="E1331">
        <v>0</v>
      </c>
      <c r="F1331">
        <v>129</v>
      </c>
      <c r="G1331">
        <v>129</v>
      </c>
      <c r="H1331">
        <v>129</v>
      </c>
      <c r="I1331" t="s">
        <v>15</v>
      </c>
      <c r="J1331">
        <v>1</v>
      </c>
      <c r="L1331" t="s">
        <v>57</v>
      </c>
      <c r="M1331">
        <v>59.810667979371502</v>
      </c>
      <c r="N1331" t="s">
        <v>58</v>
      </c>
      <c r="O1331">
        <v>1</v>
      </c>
      <c r="P1331" t="s">
        <v>59</v>
      </c>
      <c r="Q1331" s="3" t="str">
        <f>+PROPER(IF(MID(Tabla1[[#This Row],[expName]],3,100)="Alegria","Alegría",MID(Tabla1[[#This Row],[expName]],3,100)))</f>
        <v>Alegría</v>
      </c>
      <c r="R1331" s="3" t="str">
        <f>+IF(Tabla1[[#This Row],[correct_ans]]="None","Frecuente","Infrecuente")</f>
        <v>Frecuente</v>
      </c>
      <c r="S1331" s="3">
        <f>+Tabla1[[#This Row],[Respuesta.corr]]*100</f>
        <v>100</v>
      </c>
      <c r="T1331" s="3" t="str">
        <f>+IF(OR(Tabla1[[#This Row],[frecuente/infrecuente]]="Frecuente",Tabla1[[#This Row],[Respuesta.rt]]=""),"",Tabla1[[#This Row],[Respuesta.rt]])</f>
        <v/>
      </c>
      <c r="U1331" s="3">
        <f>1-Tabla1[[#This Row],[Respuesta.corr]]</f>
        <v>0</v>
      </c>
      <c r="V1331" s="3" t="s">
        <v>144</v>
      </c>
      <c r="W1331" s="3" t="s">
        <v>172</v>
      </c>
      <c r="X1331" s="3" t="str">
        <f>+LEFT(Tabla1[[#This Row],[participant]],LEN(Tabla1[[#This Row],[participant]])-1)</f>
        <v>LMR11M</v>
      </c>
    </row>
    <row r="1332" spans="1:24" x14ac:dyDescent="0.55000000000000004">
      <c r="A1332" t="s">
        <v>60</v>
      </c>
      <c r="B1332" t="s">
        <v>82</v>
      </c>
      <c r="C1332" t="s">
        <v>21</v>
      </c>
      <c r="D1332">
        <v>1.3</v>
      </c>
      <c r="E1332">
        <v>0</v>
      </c>
      <c r="F1332">
        <v>130</v>
      </c>
      <c r="G1332">
        <v>130</v>
      </c>
      <c r="H1332">
        <v>130</v>
      </c>
      <c r="I1332" t="s">
        <v>21</v>
      </c>
      <c r="J1332">
        <v>1</v>
      </c>
      <c r="K1332">
        <v>0.53697164729199998</v>
      </c>
      <c r="L1332" t="s">
        <v>57</v>
      </c>
      <c r="M1332">
        <v>59.810667979371502</v>
      </c>
      <c r="N1332" t="s">
        <v>58</v>
      </c>
      <c r="O1332">
        <v>1</v>
      </c>
      <c r="P1332" t="s">
        <v>59</v>
      </c>
      <c r="Q1332" s="3" t="str">
        <f>+PROPER(IF(MID(Tabla1[[#This Row],[expName]],3,100)="Alegria","Alegría",MID(Tabla1[[#This Row],[expName]],3,100)))</f>
        <v>Alegría</v>
      </c>
      <c r="R1332" s="3" t="str">
        <f>+IF(Tabla1[[#This Row],[correct_ans]]="None","Frecuente","Infrecuente")</f>
        <v>Infrecuente</v>
      </c>
      <c r="S1332" s="3">
        <f>+Tabla1[[#This Row],[Respuesta.corr]]*100</f>
        <v>100</v>
      </c>
      <c r="T1332" s="3">
        <f>+IF(OR(Tabla1[[#This Row],[frecuente/infrecuente]]="Frecuente",Tabla1[[#This Row],[Respuesta.rt]]=""),"",Tabla1[[#This Row],[Respuesta.rt]])</f>
        <v>0.53697164729199998</v>
      </c>
      <c r="U1332" s="3">
        <f>1-Tabla1[[#This Row],[Respuesta.corr]]</f>
        <v>0</v>
      </c>
      <c r="V1332" s="3" t="s">
        <v>144</v>
      </c>
      <c r="W1332" s="3" t="s">
        <v>172</v>
      </c>
      <c r="X1332" s="3" t="str">
        <f>+LEFT(Tabla1[[#This Row],[participant]],LEN(Tabla1[[#This Row],[participant]])-1)</f>
        <v>LMR11M</v>
      </c>
    </row>
    <row r="1333" spans="1:24" x14ac:dyDescent="0.55000000000000004">
      <c r="A1333" t="s">
        <v>55</v>
      </c>
      <c r="B1333" t="s">
        <v>75</v>
      </c>
      <c r="C1333" t="s">
        <v>15</v>
      </c>
      <c r="D1333">
        <v>1.3</v>
      </c>
      <c r="E1333">
        <v>0</v>
      </c>
      <c r="F1333">
        <v>131</v>
      </c>
      <c r="G1333">
        <v>131</v>
      </c>
      <c r="H1333">
        <v>131</v>
      </c>
      <c r="I1333" t="s">
        <v>15</v>
      </c>
      <c r="J1333">
        <v>1</v>
      </c>
      <c r="L1333" t="s">
        <v>57</v>
      </c>
      <c r="M1333">
        <v>59.810667979371502</v>
      </c>
      <c r="N1333" t="s">
        <v>58</v>
      </c>
      <c r="O1333">
        <v>1</v>
      </c>
      <c r="P1333" t="s">
        <v>59</v>
      </c>
      <c r="Q1333" s="3" t="str">
        <f>+PROPER(IF(MID(Tabla1[[#This Row],[expName]],3,100)="Alegria","Alegría",MID(Tabla1[[#This Row],[expName]],3,100)))</f>
        <v>Alegría</v>
      </c>
      <c r="R1333" s="3" t="str">
        <f>+IF(Tabla1[[#This Row],[correct_ans]]="None","Frecuente","Infrecuente")</f>
        <v>Frecuente</v>
      </c>
      <c r="S1333" s="3">
        <f>+Tabla1[[#This Row],[Respuesta.corr]]*100</f>
        <v>100</v>
      </c>
      <c r="T1333" s="3" t="str">
        <f>+IF(OR(Tabla1[[#This Row],[frecuente/infrecuente]]="Frecuente",Tabla1[[#This Row],[Respuesta.rt]]=""),"",Tabla1[[#This Row],[Respuesta.rt]])</f>
        <v/>
      </c>
      <c r="U1333" s="3">
        <f>1-Tabla1[[#This Row],[Respuesta.corr]]</f>
        <v>0</v>
      </c>
      <c r="V1333" s="3" t="s">
        <v>144</v>
      </c>
      <c r="W1333" s="3" t="s">
        <v>172</v>
      </c>
      <c r="X1333" s="3" t="str">
        <f>+LEFT(Tabla1[[#This Row],[participant]],LEN(Tabla1[[#This Row],[participant]])-1)</f>
        <v>LMR11M</v>
      </c>
    </row>
    <row r="1334" spans="1:24" x14ac:dyDescent="0.55000000000000004">
      <c r="A1334" t="s">
        <v>60</v>
      </c>
      <c r="B1334" t="s">
        <v>64</v>
      </c>
      <c r="C1334" t="s">
        <v>21</v>
      </c>
      <c r="D1334">
        <v>1.3</v>
      </c>
      <c r="E1334">
        <v>0</v>
      </c>
      <c r="F1334">
        <v>132</v>
      </c>
      <c r="G1334">
        <v>132</v>
      </c>
      <c r="H1334">
        <v>132</v>
      </c>
      <c r="I1334" t="s">
        <v>21</v>
      </c>
      <c r="J1334">
        <v>1</v>
      </c>
      <c r="K1334">
        <v>0.52351561328399998</v>
      </c>
      <c r="L1334" t="s">
        <v>57</v>
      </c>
      <c r="M1334">
        <v>59.810667979371502</v>
      </c>
      <c r="N1334" t="s">
        <v>58</v>
      </c>
      <c r="O1334">
        <v>1</v>
      </c>
      <c r="P1334" t="s">
        <v>59</v>
      </c>
      <c r="Q1334" s="3" t="str">
        <f>+PROPER(IF(MID(Tabla1[[#This Row],[expName]],3,100)="Alegria","Alegría",MID(Tabla1[[#This Row],[expName]],3,100)))</f>
        <v>Alegría</v>
      </c>
      <c r="R1334" s="3" t="str">
        <f>+IF(Tabla1[[#This Row],[correct_ans]]="None","Frecuente","Infrecuente")</f>
        <v>Infrecuente</v>
      </c>
      <c r="S1334" s="3">
        <f>+Tabla1[[#This Row],[Respuesta.corr]]*100</f>
        <v>100</v>
      </c>
      <c r="T1334" s="3">
        <f>+IF(OR(Tabla1[[#This Row],[frecuente/infrecuente]]="Frecuente",Tabla1[[#This Row],[Respuesta.rt]]=""),"",Tabla1[[#This Row],[Respuesta.rt]])</f>
        <v>0.52351561328399998</v>
      </c>
      <c r="U1334" s="3">
        <f>1-Tabla1[[#This Row],[Respuesta.corr]]</f>
        <v>0</v>
      </c>
      <c r="V1334" s="3" t="s">
        <v>144</v>
      </c>
      <c r="W1334" s="3" t="s">
        <v>172</v>
      </c>
      <c r="X1334" s="3" t="str">
        <f>+LEFT(Tabla1[[#This Row],[participant]],LEN(Tabla1[[#This Row],[participant]])-1)</f>
        <v>LMR11M</v>
      </c>
    </row>
    <row r="1335" spans="1:24" x14ac:dyDescent="0.55000000000000004">
      <c r="A1335" t="s">
        <v>55</v>
      </c>
      <c r="B1335" t="s">
        <v>23</v>
      </c>
      <c r="C1335" t="s">
        <v>15</v>
      </c>
      <c r="D1335">
        <v>0.8</v>
      </c>
      <c r="E1335">
        <v>0</v>
      </c>
      <c r="F1335">
        <v>133</v>
      </c>
      <c r="G1335">
        <v>133</v>
      </c>
      <c r="H1335">
        <v>133</v>
      </c>
      <c r="I1335" t="s">
        <v>15</v>
      </c>
      <c r="J1335">
        <v>1</v>
      </c>
      <c r="L1335" t="s">
        <v>57</v>
      </c>
      <c r="M1335">
        <v>59.810667979371502</v>
      </c>
      <c r="N1335" t="s">
        <v>58</v>
      </c>
      <c r="O1335">
        <v>1</v>
      </c>
      <c r="P1335" t="s">
        <v>59</v>
      </c>
      <c r="Q1335" s="3" t="str">
        <f>+PROPER(IF(MID(Tabla1[[#This Row],[expName]],3,100)="Alegria","Alegría",MID(Tabla1[[#This Row],[expName]],3,100)))</f>
        <v>Alegría</v>
      </c>
      <c r="R1335" s="3" t="str">
        <f>+IF(Tabla1[[#This Row],[correct_ans]]="None","Frecuente","Infrecuente")</f>
        <v>Frecuente</v>
      </c>
      <c r="S1335" s="3">
        <f>+Tabla1[[#This Row],[Respuesta.corr]]*100</f>
        <v>100</v>
      </c>
      <c r="T1335" s="3" t="str">
        <f>+IF(OR(Tabla1[[#This Row],[frecuente/infrecuente]]="Frecuente",Tabla1[[#This Row],[Respuesta.rt]]=""),"",Tabla1[[#This Row],[Respuesta.rt]])</f>
        <v/>
      </c>
      <c r="U1335" s="3">
        <f>1-Tabla1[[#This Row],[Respuesta.corr]]</f>
        <v>0</v>
      </c>
      <c r="V1335" s="3" t="s">
        <v>144</v>
      </c>
      <c r="W1335" s="3" t="s">
        <v>172</v>
      </c>
      <c r="X1335" s="3" t="str">
        <f>+LEFT(Tabla1[[#This Row],[participant]],LEN(Tabla1[[#This Row],[participant]])-1)</f>
        <v>LMR11M</v>
      </c>
    </row>
    <row r="1336" spans="1:24" x14ac:dyDescent="0.55000000000000004">
      <c r="A1336" t="s">
        <v>55</v>
      </c>
      <c r="B1336" t="s">
        <v>28</v>
      </c>
      <c r="C1336" t="s">
        <v>15</v>
      </c>
      <c r="D1336">
        <v>0.8</v>
      </c>
      <c r="E1336">
        <v>0</v>
      </c>
      <c r="F1336">
        <v>134</v>
      </c>
      <c r="G1336">
        <v>134</v>
      </c>
      <c r="H1336">
        <v>134</v>
      </c>
      <c r="I1336" t="s">
        <v>15</v>
      </c>
      <c r="J1336">
        <v>1</v>
      </c>
      <c r="L1336" t="s">
        <v>57</v>
      </c>
      <c r="M1336">
        <v>59.810667979371502</v>
      </c>
      <c r="N1336" t="s">
        <v>58</v>
      </c>
      <c r="O1336">
        <v>1</v>
      </c>
      <c r="P1336" t="s">
        <v>59</v>
      </c>
      <c r="Q1336" s="3" t="str">
        <f>+PROPER(IF(MID(Tabla1[[#This Row],[expName]],3,100)="Alegria","Alegría",MID(Tabla1[[#This Row],[expName]],3,100)))</f>
        <v>Alegría</v>
      </c>
      <c r="R1336" s="3" t="str">
        <f>+IF(Tabla1[[#This Row],[correct_ans]]="None","Frecuente","Infrecuente")</f>
        <v>Frecuente</v>
      </c>
      <c r="S1336" s="3">
        <f>+Tabla1[[#This Row],[Respuesta.corr]]*100</f>
        <v>100</v>
      </c>
      <c r="T1336" s="3" t="str">
        <f>+IF(OR(Tabla1[[#This Row],[frecuente/infrecuente]]="Frecuente",Tabla1[[#This Row],[Respuesta.rt]]=""),"",Tabla1[[#This Row],[Respuesta.rt]])</f>
        <v/>
      </c>
      <c r="U1336" s="3">
        <f>1-Tabla1[[#This Row],[Respuesta.corr]]</f>
        <v>0</v>
      </c>
      <c r="V1336" s="3" t="s">
        <v>144</v>
      </c>
      <c r="W1336" s="3" t="s">
        <v>172</v>
      </c>
      <c r="X1336" s="3" t="str">
        <f>+LEFT(Tabla1[[#This Row],[participant]],LEN(Tabla1[[#This Row],[participant]])-1)</f>
        <v>LMR11M</v>
      </c>
    </row>
    <row r="1337" spans="1:24" x14ac:dyDescent="0.55000000000000004">
      <c r="A1337" t="s">
        <v>55</v>
      </c>
      <c r="B1337" t="s">
        <v>56</v>
      </c>
      <c r="C1337" t="s">
        <v>15</v>
      </c>
      <c r="D1337">
        <v>1.3</v>
      </c>
      <c r="E1337">
        <v>0</v>
      </c>
      <c r="F1337">
        <v>135</v>
      </c>
      <c r="G1337">
        <v>135</v>
      </c>
      <c r="H1337">
        <v>135</v>
      </c>
      <c r="I1337" t="s">
        <v>15</v>
      </c>
      <c r="J1337">
        <v>1</v>
      </c>
      <c r="L1337" t="s">
        <v>57</v>
      </c>
      <c r="M1337">
        <v>59.810667979371502</v>
      </c>
      <c r="N1337" t="s">
        <v>58</v>
      </c>
      <c r="O1337">
        <v>1</v>
      </c>
      <c r="P1337" t="s">
        <v>59</v>
      </c>
      <c r="Q1337" s="3" t="str">
        <f>+PROPER(IF(MID(Tabla1[[#This Row],[expName]],3,100)="Alegria","Alegría",MID(Tabla1[[#This Row],[expName]],3,100)))</f>
        <v>Alegría</v>
      </c>
      <c r="R1337" s="3" t="str">
        <f>+IF(Tabla1[[#This Row],[correct_ans]]="None","Frecuente","Infrecuente")</f>
        <v>Frecuente</v>
      </c>
      <c r="S1337" s="3">
        <f>+Tabla1[[#This Row],[Respuesta.corr]]*100</f>
        <v>100</v>
      </c>
      <c r="T1337" s="3" t="str">
        <f>+IF(OR(Tabla1[[#This Row],[frecuente/infrecuente]]="Frecuente",Tabla1[[#This Row],[Respuesta.rt]]=""),"",Tabla1[[#This Row],[Respuesta.rt]])</f>
        <v/>
      </c>
      <c r="U1337" s="3">
        <f>1-Tabla1[[#This Row],[Respuesta.corr]]</f>
        <v>0</v>
      </c>
      <c r="V1337" s="3" t="s">
        <v>144</v>
      </c>
      <c r="W1337" s="3" t="s">
        <v>172</v>
      </c>
      <c r="X1337" s="3" t="str">
        <f>+LEFT(Tabla1[[#This Row],[participant]],LEN(Tabla1[[#This Row],[participant]])-1)</f>
        <v>LMR11M</v>
      </c>
    </row>
    <row r="1338" spans="1:24" x14ac:dyDescent="0.55000000000000004">
      <c r="A1338" t="s">
        <v>60</v>
      </c>
      <c r="B1338" t="s">
        <v>82</v>
      </c>
      <c r="C1338" t="s">
        <v>21</v>
      </c>
      <c r="D1338">
        <v>1.3</v>
      </c>
      <c r="E1338">
        <v>0</v>
      </c>
      <c r="F1338">
        <v>136</v>
      </c>
      <c r="G1338">
        <v>136</v>
      </c>
      <c r="H1338">
        <v>136</v>
      </c>
      <c r="I1338" t="s">
        <v>21</v>
      </c>
      <c r="J1338">
        <v>1</v>
      </c>
      <c r="K1338">
        <v>0.71905289264399996</v>
      </c>
      <c r="L1338" t="s">
        <v>57</v>
      </c>
      <c r="M1338">
        <v>59.810667979371502</v>
      </c>
      <c r="N1338" t="s">
        <v>58</v>
      </c>
      <c r="O1338">
        <v>1</v>
      </c>
      <c r="P1338" t="s">
        <v>59</v>
      </c>
      <c r="Q1338" s="3" t="str">
        <f>+PROPER(IF(MID(Tabla1[[#This Row],[expName]],3,100)="Alegria","Alegría",MID(Tabla1[[#This Row],[expName]],3,100)))</f>
        <v>Alegría</v>
      </c>
      <c r="R1338" s="3" t="str">
        <f>+IF(Tabla1[[#This Row],[correct_ans]]="None","Frecuente","Infrecuente")</f>
        <v>Infrecuente</v>
      </c>
      <c r="S1338" s="3">
        <f>+Tabla1[[#This Row],[Respuesta.corr]]*100</f>
        <v>100</v>
      </c>
      <c r="T1338" s="3">
        <f>+IF(OR(Tabla1[[#This Row],[frecuente/infrecuente]]="Frecuente",Tabla1[[#This Row],[Respuesta.rt]]=""),"",Tabla1[[#This Row],[Respuesta.rt]])</f>
        <v>0.71905289264399996</v>
      </c>
      <c r="U1338" s="3">
        <f>1-Tabla1[[#This Row],[Respuesta.corr]]</f>
        <v>0</v>
      </c>
      <c r="V1338" s="3" t="s">
        <v>144</v>
      </c>
      <c r="W1338" s="3" t="s">
        <v>172</v>
      </c>
      <c r="X1338" s="3" t="str">
        <f>+LEFT(Tabla1[[#This Row],[participant]],LEN(Tabla1[[#This Row],[participant]])-1)</f>
        <v>LMR11M</v>
      </c>
    </row>
    <row r="1339" spans="1:24" x14ac:dyDescent="0.55000000000000004">
      <c r="A1339" t="s">
        <v>55</v>
      </c>
      <c r="B1339" t="s">
        <v>67</v>
      </c>
      <c r="C1339" t="s">
        <v>15</v>
      </c>
      <c r="D1339">
        <v>1.3</v>
      </c>
      <c r="E1339">
        <v>0</v>
      </c>
      <c r="F1339">
        <v>137</v>
      </c>
      <c r="G1339">
        <v>137</v>
      </c>
      <c r="H1339">
        <v>137</v>
      </c>
      <c r="I1339" t="s">
        <v>15</v>
      </c>
      <c r="J1339">
        <v>1</v>
      </c>
      <c r="L1339" t="s">
        <v>57</v>
      </c>
      <c r="M1339">
        <v>59.810667979371502</v>
      </c>
      <c r="N1339" t="s">
        <v>58</v>
      </c>
      <c r="O1339">
        <v>1</v>
      </c>
      <c r="P1339" t="s">
        <v>59</v>
      </c>
      <c r="Q1339" s="3" t="str">
        <f>+PROPER(IF(MID(Tabla1[[#This Row],[expName]],3,100)="Alegria","Alegría",MID(Tabla1[[#This Row],[expName]],3,100)))</f>
        <v>Alegría</v>
      </c>
      <c r="R1339" s="3" t="str">
        <f>+IF(Tabla1[[#This Row],[correct_ans]]="None","Frecuente","Infrecuente")</f>
        <v>Frecuente</v>
      </c>
      <c r="S1339" s="3">
        <f>+Tabla1[[#This Row],[Respuesta.corr]]*100</f>
        <v>100</v>
      </c>
      <c r="T1339" s="3" t="str">
        <f>+IF(OR(Tabla1[[#This Row],[frecuente/infrecuente]]="Frecuente",Tabla1[[#This Row],[Respuesta.rt]]=""),"",Tabla1[[#This Row],[Respuesta.rt]])</f>
        <v/>
      </c>
      <c r="U1339" s="3">
        <f>1-Tabla1[[#This Row],[Respuesta.corr]]</f>
        <v>0</v>
      </c>
      <c r="V1339" s="3" t="s">
        <v>144</v>
      </c>
      <c r="W1339" s="3" t="s">
        <v>172</v>
      </c>
      <c r="X1339" s="3" t="str">
        <f>+LEFT(Tabla1[[#This Row],[participant]],LEN(Tabla1[[#This Row],[participant]])-1)</f>
        <v>LMR11M</v>
      </c>
    </row>
    <row r="1340" spans="1:24" x14ac:dyDescent="0.55000000000000004">
      <c r="A1340" t="s">
        <v>55</v>
      </c>
      <c r="B1340" t="s">
        <v>65</v>
      </c>
      <c r="C1340" t="s">
        <v>15</v>
      </c>
      <c r="D1340">
        <v>0.8</v>
      </c>
      <c r="E1340">
        <v>0</v>
      </c>
      <c r="F1340">
        <v>138</v>
      </c>
      <c r="G1340">
        <v>138</v>
      </c>
      <c r="H1340">
        <v>138</v>
      </c>
      <c r="I1340" t="s">
        <v>15</v>
      </c>
      <c r="J1340">
        <v>1</v>
      </c>
      <c r="L1340" t="s">
        <v>57</v>
      </c>
      <c r="M1340">
        <v>59.810667979371502</v>
      </c>
      <c r="N1340" t="s">
        <v>58</v>
      </c>
      <c r="O1340">
        <v>1</v>
      </c>
      <c r="P1340" t="s">
        <v>59</v>
      </c>
      <c r="Q1340" s="3" t="str">
        <f>+PROPER(IF(MID(Tabla1[[#This Row],[expName]],3,100)="Alegria","Alegría",MID(Tabla1[[#This Row],[expName]],3,100)))</f>
        <v>Alegría</v>
      </c>
      <c r="R1340" s="3" t="str">
        <f>+IF(Tabla1[[#This Row],[correct_ans]]="None","Frecuente","Infrecuente")</f>
        <v>Frecuente</v>
      </c>
      <c r="S1340" s="3">
        <f>+Tabla1[[#This Row],[Respuesta.corr]]*100</f>
        <v>100</v>
      </c>
      <c r="T1340" s="3" t="str">
        <f>+IF(OR(Tabla1[[#This Row],[frecuente/infrecuente]]="Frecuente",Tabla1[[#This Row],[Respuesta.rt]]=""),"",Tabla1[[#This Row],[Respuesta.rt]])</f>
        <v/>
      </c>
      <c r="U1340" s="3">
        <f>1-Tabla1[[#This Row],[Respuesta.corr]]</f>
        <v>0</v>
      </c>
      <c r="V1340" s="3" t="s">
        <v>144</v>
      </c>
      <c r="W1340" s="3" t="s">
        <v>172</v>
      </c>
      <c r="X1340" s="3" t="str">
        <f>+LEFT(Tabla1[[#This Row],[participant]],LEN(Tabla1[[#This Row],[participant]])-1)</f>
        <v>LMR11M</v>
      </c>
    </row>
    <row r="1341" spans="1:24" x14ac:dyDescent="0.55000000000000004">
      <c r="A1341" t="s">
        <v>60</v>
      </c>
      <c r="B1341" t="s">
        <v>81</v>
      </c>
      <c r="C1341" t="s">
        <v>21</v>
      </c>
      <c r="D1341">
        <v>1.3</v>
      </c>
      <c r="E1341">
        <v>0</v>
      </c>
      <c r="F1341">
        <v>139</v>
      </c>
      <c r="G1341">
        <v>139</v>
      </c>
      <c r="H1341">
        <v>139</v>
      </c>
      <c r="I1341" t="s">
        <v>21</v>
      </c>
      <c r="J1341">
        <v>1</v>
      </c>
      <c r="K1341">
        <v>0.62488647876299996</v>
      </c>
      <c r="L1341" t="s">
        <v>57</v>
      </c>
      <c r="M1341">
        <v>59.810667979371502</v>
      </c>
      <c r="N1341" t="s">
        <v>58</v>
      </c>
      <c r="O1341">
        <v>1</v>
      </c>
      <c r="P1341" t="s">
        <v>59</v>
      </c>
      <c r="Q1341" s="3" t="str">
        <f>+PROPER(IF(MID(Tabla1[[#This Row],[expName]],3,100)="Alegria","Alegría",MID(Tabla1[[#This Row],[expName]],3,100)))</f>
        <v>Alegría</v>
      </c>
      <c r="R1341" s="3" t="str">
        <f>+IF(Tabla1[[#This Row],[correct_ans]]="None","Frecuente","Infrecuente")</f>
        <v>Infrecuente</v>
      </c>
      <c r="S1341" s="3">
        <f>+Tabla1[[#This Row],[Respuesta.corr]]*100</f>
        <v>100</v>
      </c>
      <c r="T1341" s="3">
        <f>+IF(OR(Tabla1[[#This Row],[frecuente/infrecuente]]="Frecuente",Tabla1[[#This Row],[Respuesta.rt]]=""),"",Tabla1[[#This Row],[Respuesta.rt]])</f>
        <v>0.62488647876299996</v>
      </c>
      <c r="U1341" s="3">
        <f>1-Tabla1[[#This Row],[Respuesta.corr]]</f>
        <v>0</v>
      </c>
      <c r="V1341" s="3" t="s">
        <v>144</v>
      </c>
      <c r="W1341" s="3" t="s">
        <v>172</v>
      </c>
      <c r="X1341" s="3" t="str">
        <f>+LEFT(Tabla1[[#This Row],[participant]],LEN(Tabla1[[#This Row],[participant]])-1)</f>
        <v>LMR11M</v>
      </c>
    </row>
    <row r="1342" spans="1:24" x14ac:dyDescent="0.55000000000000004">
      <c r="A1342" t="s">
        <v>55</v>
      </c>
      <c r="B1342" t="s">
        <v>70</v>
      </c>
      <c r="C1342" t="s">
        <v>15</v>
      </c>
      <c r="D1342">
        <v>0.8</v>
      </c>
      <c r="E1342">
        <v>0</v>
      </c>
      <c r="F1342">
        <v>140</v>
      </c>
      <c r="G1342">
        <v>140</v>
      </c>
      <c r="H1342">
        <v>140</v>
      </c>
      <c r="I1342" t="s">
        <v>15</v>
      </c>
      <c r="J1342">
        <v>1</v>
      </c>
      <c r="L1342" t="s">
        <v>57</v>
      </c>
      <c r="M1342">
        <v>59.810667979371502</v>
      </c>
      <c r="N1342" t="s">
        <v>58</v>
      </c>
      <c r="O1342">
        <v>1</v>
      </c>
      <c r="P1342" t="s">
        <v>59</v>
      </c>
      <c r="Q1342" s="3" t="str">
        <f>+PROPER(IF(MID(Tabla1[[#This Row],[expName]],3,100)="Alegria","Alegría",MID(Tabla1[[#This Row],[expName]],3,100)))</f>
        <v>Alegría</v>
      </c>
      <c r="R1342" s="3" t="str">
        <f>+IF(Tabla1[[#This Row],[correct_ans]]="None","Frecuente","Infrecuente")</f>
        <v>Frecuente</v>
      </c>
      <c r="S1342" s="3">
        <f>+Tabla1[[#This Row],[Respuesta.corr]]*100</f>
        <v>100</v>
      </c>
      <c r="T1342" s="3" t="str">
        <f>+IF(OR(Tabla1[[#This Row],[frecuente/infrecuente]]="Frecuente",Tabla1[[#This Row],[Respuesta.rt]]=""),"",Tabla1[[#This Row],[Respuesta.rt]])</f>
        <v/>
      </c>
      <c r="U1342" s="3">
        <f>1-Tabla1[[#This Row],[Respuesta.corr]]</f>
        <v>0</v>
      </c>
      <c r="V1342" s="3" t="s">
        <v>144</v>
      </c>
      <c r="W1342" s="3" t="s">
        <v>172</v>
      </c>
      <c r="X1342" s="3" t="str">
        <f>+LEFT(Tabla1[[#This Row],[participant]],LEN(Tabla1[[#This Row],[participant]])-1)</f>
        <v>LMR11M</v>
      </c>
    </row>
    <row r="1343" spans="1:24" x14ac:dyDescent="0.55000000000000004">
      <c r="A1343" t="s">
        <v>55</v>
      </c>
      <c r="B1343" t="s">
        <v>67</v>
      </c>
      <c r="C1343" t="s">
        <v>15</v>
      </c>
      <c r="D1343">
        <v>1.3</v>
      </c>
      <c r="E1343">
        <v>0</v>
      </c>
      <c r="F1343">
        <v>141</v>
      </c>
      <c r="G1343">
        <v>141</v>
      </c>
      <c r="H1343">
        <v>141</v>
      </c>
      <c r="I1343" t="s">
        <v>15</v>
      </c>
      <c r="J1343">
        <v>1</v>
      </c>
      <c r="L1343" t="s">
        <v>57</v>
      </c>
      <c r="M1343">
        <v>59.810667979371502</v>
      </c>
      <c r="N1343" t="s">
        <v>58</v>
      </c>
      <c r="O1343">
        <v>1</v>
      </c>
      <c r="P1343" t="s">
        <v>59</v>
      </c>
      <c r="Q1343" s="3" t="str">
        <f>+PROPER(IF(MID(Tabla1[[#This Row],[expName]],3,100)="Alegria","Alegría",MID(Tabla1[[#This Row],[expName]],3,100)))</f>
        <v>Alegría</v>
      </c>
      <c r="R1343" s="3" t="str">
        <f>+IF(Tabla1[[#This Row],[correct_ans]]="None","Frecuente","Infrecuente")</f>
        <v>Frecuente</v>
      </c>
      <c r="S1343" s="3">
        <f>+Tabla1[[#This Row],[Respuesta.corr]]*100</f>
        <v>100</v>
      </c>
      <c r="T1343" s="3" t="str">
        <f>+IF(OR(Tabla1[[#This Row],[frecuente/infrecuente]]="Frecuente",Tabla1[[#This Row],[Respuesta.rt]]=""),"",Tabla1[[#This Row],[Respuesta.rt]])</f>
        <v/>
      </c>
      <c r="U1343" s="3">
        <f>1-Tabla1[[#This Row],[Respuesta.corr]]</f>
        <v>0</v>
      </c>
      <c r="V1343" s="3" t="s">
        <v>144</v>
      </c>
      <c r="W1343" s="3" t="s">
        <v>172</v>
      </c>
      <c r="X1343" s="3" t="str">
        <f>+LEFT(Tabla1[[#This Row],[participant]],LEN(Tabla1[[#This Row],[participant]])-1)</f>
        <v>LMR11M</v>
      </c>
    </row>
    <row r="1344" spans="1:24" x14ac:dyDescent="0.55000000000000004">
      <c r="A1344" t="s">
        <v>55</v>
      </c>
      <c r="B1344" t="s">
        <v>28</v>
      </c>
      <c r="C1344" t="s">
        <v>15</v>
      </c>
      <c r="D1344">
        <v>1.3</v>
      </c>
      <c r="E1344">
        <v>0</v>
      </c>
      <c r="F1344">
        <v>142</v>
      </c>
      <c r="G1344">
        <v>142</v>
      </c>
      <c r="H1344">
        <v>142</v>
      </c>
      <c r="I1344" t="s">
        <v>15</v>
      </c>
      <c r="J1344">
        <v>1</v>
      </c>
      <c r="L1344" t="s">
        <v>57</v>
      </c>
      <c r="M1344">
        <v>59.810667979371502</v>
      </c>
      <c r="N1344" t="s">
        <v>58</v>
      </c>
      <c r="O1344">
        <v>1</v>
      </c>
      <c r="P1344" t="s">
        <v>59</v>
      </c>
      <c r="Q1344" s="3" t="str">
        <f>+PROPER(IF(MID(Tabla1[[#This Row],[expName]],3,100)="Alegria","Alegría",MID(Tabla1[[#This Row],[expName]],3,100)))</f>
        <v>Alegría</v>
      </c>
      <c r="R1344" s="3" t="str">
        <f>+IF(Tabla1[[#This Row],[correct_ans]]="None","Frecuente","Infrecuente")</f>
        <v>Frecuente</v>
      </c>
      <c r="S1344" s="3">
        <f>+Tabla1[[#This Row],[Respuesta.corr]]*100</f>
        <v>100</v>
      </c>
      <c r="T1344" s="3" t="str">
        <f>+IF(OR(Tabla1[[#This Row],[frecuente/infrecuente]]="Frecuente",Tabla1[[#This Row],[Respuesta.rt]]=""),"",Tabla1[[#This Row],[Respuesta.rt]])</f>
        <v/>
      </c>
      <c r="U1344" s="3">
        <f>1-Tabla1[[#This Row],[Respuesta.corr]]</f>
        <v>0</v>
      </c>
      <c r="V1344" s="3" t="s">
        <v>144</v>
      </c>
      <c r="W1344" s="3" t="s">
        <v>172</v>
      </c>
      <c r="X1344" s="3" t="str">
        <f>+LEFT(Tabla1[[#This Row],[participant]],LEN(Tabla1[[#This Row],[participant]])-1)</f>
        <v>LMR11M</v>
      </c>
    </row>
    <row r="1345" spans="1:24" x14ac:dyDescent="0.55000000000000004">
      <c r="A1345" t="s">
        <v>55</v>
      </c>
      <c r="B1345" t="s">
        <v>75</v>
      </c>
      <c r="C1345" t="s">
        <v>15</v>
      </c>
      <c r="D1345">
        <v>0.8</v>
      </c>
      <c r="E1345">
        <v>0</v>
      </c>
      <c r="F1345">
        <v>143</v>
      </c>
      <c r="G1345">
        <v>143</v>
      </c>
      <c r="H1345">
        <v>143</v>
      </c>
      <c r="I1345" t="s">
        <v>15</v>
      </c>
      <c r="J1345">
        <v>1</v>
      </c>
      <c r="L1345" t="s">
        <v>57</v>
      </c>
      <c r="M1345">
        <v>59.810667979371502</v>
      </c>
      <c r="N1345" t="s">
        <v>58</v>
      </c>
      <c r="O1345">
        <v>1</v>
      </c>
      <c r="P1345" t="s">
        <v>59</v>
      </c>
      <c r="Q1345" s="3" t="str">
        <f>+PROPER(IF(MID(Tabla1[[#This Row],[expName]],3,100)="Alegria","Alegría",MID(Tabla1[[#This Row],[expName]],3,100)))</f>
        <v>Alegría</v>
      </c>
      <c r="R1345" s="3" t="str">
        <f>+IF(Tabla1[[#This Row],[correct_ans]]="None","Frecuente","Infrecuente")</f>
        <v>Frecuente</v>
      </c>
      <c r="S1345" s="3">
        <f>+Tabla1[[#This Row],[Respuesta.corr]]*100</f>
        <v>100</v>
      </c>
      <c r="T1345" s="3" t="str">
        <f>+IF(OR(Tabla1[[#This Row],[frecuente/infrecuente]]="Frecuente",Tabla1[[#This Row],[Respuesta.rt]]=""),"",Tabla1[[#This Row],[Respuesta.rt]])</f>
        <v/>
      </c>
      <c r="U1345" s="3">
        <f>1-Tabla1[[#This Row],[Respuesta.corr]]</f>
        <v>0</v>
      </c>
      <c r="V1345" s="3" t="s">
        <v>144</v>
      </c>
      <c r="W1345" s="3" t="s">
        <v>172</v>
      </c>
      <c r="X1345" s="3" t="str">
        <f>+LEFT(Tabla1[[#This Row],[participant]],LEN(Tabla1[[#This Row],[participant]])-1)</f>
        <v>LMR11M</v>
      </c>
    </row>
    <row r="1346" spans="1:24" x14ac:dyDescent="0.55000000000000004">
      <c r="A1346" t="s">
        <v>60</v>
      </c>
      <c r="B1346" t="s">
        <v>73</v>
      </c>
      <c r="C1346" t="s">
        <v>21</v>
      </c>
      <c r="D1346">
        <v>1.3</v>
      </c>
      <c r="E1346">
        <v>0</v>
      </c>
      <c r="F1346">
        <v>144</v>
      </c>
      <c r="G1346">
        <v>144</v>
      </c>
      <c r="H1346">
        <v>144</v>
      </c>
      <c r="I1346" t="s">
        <v>21</v>
      </c>
      <c r="J1346">
        <v>1</v>
      </c>
      <c r="K1346">
        <v>0.55658225622000002</v>
      </c>
      <c r="L1346" t="s">
        <v>57</v>
      </c>
      <c r="M1346">
        <v>59.810667979371502</v>
      </c>
      <c r="N1346" t="s">
        <v>58</v>
      </c>
      <c r="O1346">
        <v>1</v>
      </c>
      <c r="P1346" t="s">
        <v>59</v>
      </c>
      <c r="Q1346" s="3" t="str">
        <f>+PROPER(IF(MID(Tabla1[[#This Row],[expName]],3,100)="Alegria","Alegría",MID(Tabla1[[#This Row],[expName]],3,100)))</f>
        <v>Alegría</v>
      </c>
      <c r="R1346" s="3" t="str">
        <f>+IF(Tabla1[[#This Row],[correct_ans]]="None","Frecuente","Infrecuente")</f>
        <v>Infrecuente</v>
      </c>
      <c r="S1346" s="3">
        <f>+Tabla1[[#This Row],[Respuesta.corr]]*100</f>
        <v>100</v>
      </c>
      <c r="T1346" s="3">
        <f>+IF(OR(Tabla1[[#This Row],[frecuente/infrecuente]]="Frecuente",Tabla1[[#This Row],[Respuesta.rt]]=""),"",Tabla1[[#This Row],[Respuesta.rt]])</f>
        <v>0.55658225622000002</v>
      </c>
      <c r="U1346" s="3">
        <f>1-Tabla1[[#This Row],[Respuesta.corr]]</f>
        <v>0</v>
      </c>
      <c r="V1346" s="3" t="s">
        <v>144</v>
      </c>
      <c r="W1346" s="3" t="s">
        <v>172</v>
      </c>
      <c r="X1346" s="3" t="str">
        <f>+LEFT(Tabla1[[#This Row],[participant]],LEN(Tabla1[[#This Row],[participant]])-1)</f>
        <v>LMR11M</v>
      </c>
    </row>
    <row r="1347" spans="1:24" x14ac:dyDescent="0.55000000000000004">
      <c r="A1347" t="s">
        <v>55</v>
      </c>
      <c r="B1347" t="s">
        <v>77</v>
      </c>
      <c r="C1347" t="s">
        <v>15</v>
      </c>
      <c r="D1347">
        <v>0.8</v>
      </c>
      <c r="E1347">
        <v>0</v>
      </c>
      <c r="F1347">
        <v>145</v>
      </c>
      <c r="G1347">
        <v>145</v>
      </c>
      <c r="H1347">
        <v>145</v>
      </c>
      <c r="I1347" t="s">
        <v>15</v>
      </c>
      <c r="J1347">
        <v>1</v>
      </c>
      <c r="L1347" t="s">
        <v>57</v>
      </c>
      <c r="M1347">
        <v>59.810667979371502</v>
      </c>
      <c r="N1347" t="s">
        <v>58</v>
      </c>
      <c r="O1347">
        <v>1</v>
      </c>
      <c r="P1347" t="s">
        <v>59</v>
      </c>
      <c r="Q1347" s="3" t="str">
        <f>+PROPER(IF(MID(Tabla1[[#This Row],[expName]],3,100)="Alegria","Alegría",MID(Tabla1[[#This Row],[expName]],3,100)))</f>
        <v>Alegría</v>
      </c>
      <c r="R1347" s="3" t="str">
        <f>+IF(Tabla1[[#This Row],[correct_ans]]="None","Frecuente","Infrecuente")</f>
        <v>Frecuente</v>
      </c>
      <c r="S1347" s="3">
        <f>+Tabla1[[#This Row],[Respuesta.corr]]*100</f>
        <v>100</v>
      </c>
      <c r="T1347" s="3" t="str">
        <f>+IF(OR(Tabla1[[#This Row],[frecuente/infrecuente]]="Frecuente",Tabla1[[#This Row],[Respuesta.rt]]=""),"",Tabla1[[#This Row],[Respuesta.rt]])</f>
        <v/>
      </c>
      <c r="U1347" s="3">
        <f>1-Tabla1[[#This Row],[Respuesta.corr]]</f>
        <v>0</v>
      </c>
      <c r="V1347" s="3" t="s">
        <v>144</v>
      </c>
      <c r="W1347" s="3" t="s">
        <v>172</v>
      </c>
      <c r="X1347" s="3" t="str">
        <f>+LEFT(Tabla1[[#This Row],[participant]],LEN(Tabla1[[#This Row],[participant]])-1)</f>
        <v>LMR11M</v>
      </c>
    </row>
    <row r="1348" spans="1:24" x14ac:dyDescent="0.55000000000000004">
      <c r="A1348" t="s">
        <v>55</v>
      </c>
      <c r="B1348" t="s">
        <v>65</v>
      </c>
      <c r="C1348" t="s">
        <v>15</v>
      </c>
      <c r="D1348">
        <v>1.3</v>
      </c>
      <c r="E1348">
        <v>0</v>
      </c>
      <c r="F1348">
        <v>146</v>
      </c>
      <c r="G1348">
        <v>146</v>
      </c>
      <c r="H1348">
        <v>146</v>
      </c>
      <c r="I1348" t="s">
        <v>15</v>
      </c>
      <c r="J1348">
        <v>1</v>
      </c>
      <c r="L1348" t="s">
        <v>57</v>
      </c>
      <c r="M1348">
        <v>59.810667979371502</v>
      </c>
      <c r="N1348" t="s">
        <v>58</v>
      </c>
      <c r="O1348">
        <v>1</v>
      </c>
      <c r="P1348" t="s">
        <v>59</v>
      </c>
      <c r="Q1348" s="3" t="str">
        <f>+PROPER(IF(MID(Tabla1[[#This Row],[expName]],3,100)="Alegria","Alegría",MID(Tabla1[[#This Row],[expName]],3,100)))</f>
        <v>Alegría</v>
      </c>
      <c r="R1348" s="3" t="str">
        <f>+IF(Tabla1[[#This Row],[correct_ans]]="None","Frecuente","Infrecuente")</f>
        <v>Frecuente</v>
      </c>
      <c r="S1348" s="3">
        <f>+Tabla1[[#This Row],[Respuesta.corr]]*100</f>
        <v>100</v>
      </c>
      <c r="T1348" s="3" t="str">
        <f>+IF(OR(Tabla1[[#This Row],[frecuente/infrecuente]]="Frecuente",Tabla1[[#This Row],[Respuesta.rt]]=""),"",Tabla1[[#This Row],[Respuesta.rt]])</f>
        <v/>
      </c>
      <c r="U1348" s="3">
        <f>1-Tabla1[[#This Row],[Respuesta.corr]]</f>
        <v>0</v>
      </c>
      <c r="V1348" s="3" t="s">
        <v>144</v>
      </c>
      <c r="W1348" s="3" t="s">
        <v>172</v>
      </c>
      <c r="X1348" s="3" t="str">
        <f>+LEFT(Tabla1[[#This Row],[participant]],LEN(Tabla1[[#This Row],[participant]])-1)</f>
        <v>LMR11M</v>
      </c>
    </row>
    <row r="1349" spans="1:24" x14ac:dyDescent="0.55000000000000004">
      <c r="A1349" t="s">
        <v>60</v>
      </c>
      <c r="B1349" t="s">
        <v>61</v>
      </c>
      <c r="C1349" t="s">
        <v>21</v>
      </c>
      <c r="D1349">
        <v>0.8</v>
      </c>
      <c r="E1349">
        <v>0</v>
      </c>
      <c r="F1349">
        <v>147</v>
      </c>
      <c r="G1349">
        <v>147</v>
      </c>
      <c r="H1349">
        <v>147</v>
      </c>
      <c r="I1349" t="s">
        <v>21</v>
      </c>
      <c r="J1349">
        <v>1</v>
      </c>
      <c r="K1349">
        <v>0.45488063525400002</v>
      </c>
      <c r="L1349" t="s">
        <v>57</v>
      </c>
      <c r="M1349">
        <v>59.810667979371502</v>
      </c>
      <c r="N1349" t="s">
        <v>58</v>
      </c>
      <c r="O1349">
        <v>1</v>
      </c>
      <c r="P1349" t="s">
        <v>59</v>
      </c>
      <c r="Q1349" s="3" t="str">
        <f>+PROPER(IF(MID(Tabla1[[#This Row],[expName]],3,100)="Alegria","Alegría",MID(Tabla1[[#This Row],[expName]],3,100)))</f>
        <v>Alegría</v>
      </c>
      <c r="R1349" s="3" t="str">
        <f>+IF(Tabla1[[#This Row],[correct_ans]]="None","Frecuente","Infrecuente")</f>
        <v>Infrecuente</v>
      </c>
      <c r="S1349" s="3">
        <f>+Tabla1[[#This Row],[Respuesta.corr]]*100</f>
        <v>100</v>
      </c>
      <c r="T1349" s="3">
        <f>+IF(OR(Tabla1[[#This Row],[frecuente/infrecuente]]="Frecuente",Tabla1[[#This Row],[Respuesta.rt]]=""),"",Tabla1[[#This Row],[Respuesta.rt]])</f>
        <v>0.45488063525400002</v>
      </c>
      <c r="U1349" s="3">
        <f>1-Tabla1[[#This Row],[Respuesta.corr]]</f>
        <v>0</v>
      </c>
      <c r="V1349" s="3" t="s">
        <v>144</v>
      </c>
      <c r="W1349" s="3" t="s">
        <v>172</v>
      </c>
      <c r="X1349" s="3" t="str">
        <f>+LEFT(Tabla1[[#This Row],[participant]],LEN(Tabla1[[#This Row],[participant]])-1)</f>
        <v>LMR11M</v>
      </c>
    </row>
    <row r="1350" spans="1:24" x14ac:dyDescent="0.55000000000000004">
      <c r="A1350" t="s">
        <v>55</v>
      </c>
      <c r="B1350" t="s">
        <v>30</v>
      </c>
      <c r="C1350" t="s">
        <v>15</v>
      </c>
      <c r="D1350">
        <v>0.8</v>
      </c>
      <c r="E1350">
        <v>0</v>
      </c>
      <c r="F1350">
        <v>148</v>
      </c>
      <c r="G1350">
        <v>148</v>
      </c>
      <c r="H1350">
        <v>148</v>
      </c>
      <c r="I1350" t="s">
        <v>15</v>
      </c>
      <c r="J1350">
        <v>1</v>
      </c>
      <c r="L1350" t="s">
        <v>57</v>
      </c>
      <c r="M1350">
        <v>59.810667979371502</v>
      </c>
      <c r="N1350" t="s">
        <v>58</v>
      </c>
      <c r="O1350">
        <v>1</v>
      </c>
      <c r="P1350" t="s">
        <v>59</v>
      </c>
      <c r="Q1350" s="3" t="str">
        <f>+PROPER(IF(MID(Tabla1[[#This Row],[expName]],3,100)="Alegria","Alegría",MID(Tabla1[[#This Row],[expName]],3,100)))</f>
        <v>Alegría</v>
      </c>
      <c r="R1350" s="3" t="str">
        <f>+IF(Tabla1[[#This Row],[correct_ans]]="None","Frecuente","Infrecuente")</f>
        <v>Frecuente</v>
      </c>
      <c r="S1350" s="3">
        <f>+Tabla1[[#This Row],[Respuesta.corr]]*100</f>
        <v>100</v>
      </c>
      <c r="T1350" s="3" t="str">
        <f>+IF(OR(Tabla1[[#This Row],[frecuente/infrecuente]]="Frecuente",Tabla1[[#This Row],[Respuesta.rt]]=""),"",Tabla1[[#This Row],[Respuesta.rt]])</f>
        <v/>
      </c>
      <c r="U1350" s="3">
        <f>1-Tabla1[[#This Row],[Respuesta.corr]]</f>
        <v>0</v>
      </c>
      <c r="V1350" s="3" t="s">
        <v>144</v>
      </c>
      <c r="W1350" s="3" t="s">
        <v>172</v>
      </c>
      <c r="X1350" s="3" t="str">
        <f>+LEFT(Tabla1[[#This Row],[participant]],LEN(Tabla1[[#This Row],[participant]])-1)</f>
        <v>LMR11M</v>
      </c>
    </row>
    <row r="1351" spans="1:24" x14ac:dyDescent="0.55000000000000004">
      <c r="A1351" t="s">
        <v>60</v>
      </c>
      <c r="B1351" t="s">
        <v>69</v>
      </c>
      <c r="C1351" t="s">
        <v>21</v>
      </c>
      <c r="D1351">
        <v>0.8</v>
      </c>
      <c r="E1351">
        <v>0</v>
      </c>
      <c r="F1351">
        <v>149</v>
      </c>
      <c r="G1351">
        <v>149</v>
      </c>
      <c r="H1351">
        <v>149</v>
      </c>
      <c r="I1351" t="s">
        <v>21</v>
      </c>
      <c r="J1351">
        <v>1</v>
      </c>
      <c r="K1351">
        <v>0.72515052044799999</v>
      </c>
      <c r="L1351" t="s">
        <v>57</v>
      </c>
      <c r="M1351">
        <v>59.810667979371502</v>
      </c>
      <c r="N1351" t="s">
        <v>58</v>
      </c>
      <c r="O1351">
        <v>1</v>
      </c>
      <c r="P1351" t="s">
        <v>59</v>
      </c>
      <c r="Q1351" s="3" t="str">
        <f>+PROPER(IF(MID(Tabla1[[#This Row],[expName]],3,100)="Alegria","Alegría",MID(Tabla1[[#This Row],[expName]],3,100)))</f>
        <v>Alegría</v>
      </c>
      <c r="R1351" s="3" t="str">
        <f>+IF(Tabla1[[#This Row],[correct_ans]]="None","Frecuente","Infrecuente")</f>
        <v>Infrecuente</v>
      </c>
      <c r="S1351" s="3">
        <f>+Tabla1[[#This Row],[Respuesta.corr]]*100</f>
        <v>100</v>
      </c>
      <c r="T1351" s="3">
        <f>+IF(OR(Tabla1[[#This Row],[frecuente/infrecuente]]="Frecuente",Tabla1[[#This Row],[Respuesta.rt]]=""),"",Tabla1[[#This Row],[Respuesta.rt]])</f>
        <v>0.72515052044799999</v>
      </c>
      <c r="U1351" s="3">
        <f>1-Tabla1[[#This Row],[Respuesta.corr]]</f>
        <v>0</v>
      </c>
      <c r="V1351" s="3" t="s">
        <v>144</v>
      </c>
      <c r="W1351" s="3" t="s">
        <v>172</v>
      </c>
      <c r="X1351" s="3" t="str">
        <f>+LEFT(Tabla1[[#This Row],[participant]],LEN(Tabla1[[#This Row],[participant]])-1)</f>
        <v>LMR11M</v>
      </c>
    </row>
    <row r="1352" spans="1:24" x14ac:dyDescent="0.55000000000000004">
      <c r="A1352" t="s">
        <v>55</v>
      </c>
      <c r="B1352" t="s">
        <v>22</v>
      </c>
      <c r="C1352" t="s">
        <v>15</v>
      </c>
      <c r="D1352">
        <v>0.8</v>
      </c>
      <c r="E1352">
        <v>0</v>
      </c>
      <c r="F1352">
        <v>150</v>
      </c>
      <c r="G1352">
        <v>150</v>
      </c>
      <c r="H1352">
        <v>150</v>
      </c>
      <c r="I1352" t="s">
        <v>15</v>
      </c>
      <c r="J1352">
        <v>1</v>
      </c>
      <c r="L1352" t="s">
        <v>57</v>
      </c>
      <c r="M1352">
        <v>59.810667979371502</v>
      </c>
      <c r="N1352" t="s">
        <v>58</v>
      </c>
      <c r="O1352">
        <v>1</v>
      </c>
      <c r="P1352" t="s">
        <v>59</v>
      </c>
      <c r="Q1352" s="3" t="str">
        <f>+PROPER(IF(MID(Tabla1[[#This Row],[expName]],3,100)="Alegria","Alegría",MID(Tabla1[[#This Row],[expName]],3,100)))</f>
        <v>Alegría</v>
      </c>
      <c r="R1352" s="3" t="str">
        <f>+IF(Tabla1[[#This Row],[correct_ans]]="None","Frecuente","Infrecuente")</f>
        <v>Frecuente</v>
      </c>
      <c r="S1352" s="3">
        <f>+Tabla1[[#This Row],[Respuesta.corr]]*100</f>
        <v>100</v>
      </c>
      <c r="T1352" s="3" t="str">
        <f>+IF(OR(Tabla1[[#This Row],[frecuente/infrecuente]]="Frecuente",Tabla1[[#This Row],[Respuesta.rt]]=""),"",Tabla1[[#This Row],[Respuesta.rt]])</f>
        <v/>
      </c>
      <c r="U1352" s="3">
        <f>1-Tabla1[[#This Row],[Respuesta.corr]]</f>
        <v>0</v>
      </c>
      <c r="V1352" s="3" t="s">
        <v>144</v>
      </c>
      <c r="W1352" s="3" t="s">
        <v>172</v>
      </c>
      <c r="X1352" s="3" t="str">
        <f>+LEFT(Tabla1[[#This Row],[participant]],LEN(Tabla1[[#This Row],[participant]])-1)</f>
        <v>LMR11M</v>
      </c>
    </row>
    <row r="1353" spans="1:24" x14ac:dyDescent="0.55000000000000004">
      <c r="A1353" t="s">
        <v>55</v>
      </c>
      <c r="B1353" t="s">
        <v>22</v>
      </c>
      <c r="C1353" t="s">
        <v>15</v>
      </c>
      <c r="D1353">
        <v>1.3</v>
      </c>
      <c r="E1353">
        <v>0</v>
      </c>
      <c r="F1353">
        <v>151</v>
      </c>
      <c r="G1353">
        <v>151</v>
      </c>
      <c r="H1353">
        <v>151</v>
      </c>
      <c r="I1353" t="s">
        <v>15</v>
      </c>
      <c r="J1353">
        <v>1</v>
      </c>
      <c r="L1353" t="s">
        <v>57</v>
      </c>
      <c r="M1353">
        <v>59.810667979371502</v>
      </c>
      <c r="N1353" t="s">
        <v>58</v>
      </c>
      <c r="O1353">
        <v>1</v>
      </c>
      <c r="P1353" t="s">
        <v>59</v>
      </c>
      <c r="Q1353" s="3" t="str">
        <f>+PROPER(IF(MID(Tabla1[[#This Row],[expName]],3,100)="Alegria","Alegría",MID(Tabla1[[#This Row],[expName]],3,100)))</f>
        <v>Alegría</v>
      </c>
      <c r="R1353" s="3" t="str">
        <f>+IF(Tabla1[[#This Row],[correct_ans]]="None","Frecuente","Infrecuente")</f>
        <v>Frecuente</v>
      </c>
      <c r="S1353" s="3">
        <f>+Tabla1[[#This Row],[Respuesta.corr]]*100</f>
        <v>100</v>
      </c>
      <c r="T1353" s="3" t="str">
        <f>+IF(OR(Tabla1[[#This Row],[frecuente/infrecuente]]="Frecuente",Tabla1[[#This Row],[Respuesta.rt]]=""),"",Tabla1[[#This Row],[Respuesta.rt]])</f>
        <v/>
      </c>
      <c r="U1353" s="3">
        <f>1-Tabla1[[#This Row],[Respuesta.corr]]</f>
        <v>0</v>
      </c>
      <c r="V1353" s="3" t="s">
        <v>144</v>
      </c>
      <c r="W1353" s="3" t="s">
        <v>172</v>
      </c>
      <c r="X1353" s="3" t="str">
        <f>+LEFT(Tabla1[[#This Row],[participant]],LEN(Tabla1[[#This Row],[participant]])-1)</f>
        <v>LMR11M</v>
      </c>
    </row>
    <row r="1354" spans="1:24" x14ac:dyDescent="0.55000000000000004">
      <c r="A1354" t="s">
        <v>55</v>
      </c>
      <c r="B1354" t="s">
        <v>28</v>
      </c>
      <c r="C1354" t="s">
        <v>15</v>
      </c>
      <c r="D1354">
        <v>1.3</v>
      </c>
      <c r="E1354">
        <v>0</v>
      </c>
      <c r="F1354">
        <v>152</v>
      </c>
      <c r="G1354">
        <v>152</v>
      </c>
      <c r="H1354">
        <v>152</v>
      </c>
      <c r="I1354" t="s">
        <v>15</v>
      </c>
      <c r="J1354">
        <v>1</v>
      </c>
      <c r="L1354" t="s">
        <v>57</v>
      </c>
      <c r="M1354">
        <v>59.810667979371502</v>
      </c>
      <c r="N1354" t="s">
        <v>58</v>
      </c>
      <c r="O1354">
        <v>1</v>
      </c>
      <c r="P1354" t="s">
        <v>59</v>
      </c>
      <c r="Q1354" s="3" t="str">
        <f>+PROPER(IF(MID(Tabla1[[#This Row],[expName]],3,100)="Alegria","Alegría",MID(Tabla1[[#This Row],[expName]],3,100)))</f>
        <v>Alegría</v>
      </c>
      <c r="R1354" s="3" t="str">
        <f>+IF(Tabla1[[#This Row],[correct_ans]]="None","Frecuente","Infrecuente")</f>
        <v>Frecuente</v>
      </c>
      <c r="S1354" s="3">
        <f>+Tabla1[[#This Row],[Respuesta.corr]]*100</f>
        <v>100</v>
      </c>
      <c r="T1354" s="3" t="str">
        <f>+IF(OR(Tabla1[[#This Row],[frecuente/infrecuente]]="Frecuente",Tabla1[[#This Row],[Respuesta.rt]]=""),"",Tabla1[[#This Row],[Respuesta.rt]])</f>
        <v/>
      </c>
      <c r="U1354" s="3">
        <f>1-Tabla1[[#This Row],[Respuesta.corr]]</f>
        <v>0</v>
      </c>
      <c r="V1354" s="3" t="s">
        <v>144</v>
      </c>
      <c r="W1354" s="3" t="s">
        <v>172</v>
      </c>
      <c r="X1354" s="3" t="str">
        <f>+LEFT(Tabla1[[#This Row],[participant]],LEN(Tabla1[[#This Row],[participant]])-1)</f>
        <v>LMR11M</v>
      </c>
    </row>
    <row r="1355" spans="1:24" x14ac:dyDescent="0.55000000000000004">
      <c r="A1355" t="s">
        <v>60</v>
      </c>
      <c r="B1355" t="s">
        <v>79</v>
      </c>
      <c r="C1355" t="s">
        <v>21</v>
      </c>
      <c r="D1355">
        <v>1.3</v>
      </c>
      <c r="E1355">
        <v>0</v>
      </c>
      <c r="F1355">
        <v>153</v>
      </c>
      <c r="G1355">
        <v>153</v>
      </c>
      <c r="H1355">
        <v>153</v>
      </c>
      <c r="I1355" t="s">
        <v>21</v>
      </c>
      <c r="J1355">
        <v>1</v>
      </c>
      <c r="K1355">
        <v>0.369246661197</v>
      </c>
      <c r="L1355" t="s">
        <v>57</v>
      </c>
      <c r="M1355">
        <v>59.810667979371502</v>
      </c>
      <c r="N1355" t="s">
        <v>58</v>
      </c>
      <c r="O1355">
        <v>1</v>
      </c>
      <c r="P1355" t="s">
        <v>59</v>
      </c>
      <c r="Q1355" s="3" t="str">
        <f>+PROPER(IF(MID(Tabla1[[#This Row],[expName]],3,100)="Alegria","Alegría",MID(Tabla1[[#This Row],[expName]],3,100)))</f>
        <v>Alegría</v>
      </c>
      <c r="R1355" s="3" t="str">
        <f>+IF(Tabla1[[#This Row],[correct_ans]]="None","Frecuente","Infrecuente")</f>
        <v>Infrecuente</v>
      </c>
      <c r="S1355" s="3">
        <f>+Tabla1[[#This Row],[Respuesta.corr]]*100</f>
        <v>100</v>
      </c>
      <c r="T1355" s="3">
        <f>+IF(OR(Tabla1[[#This Row],[frecuente/infrecuente]]="Frecuente",Tabla1[[#This Row],[Respuesta.rt]]=""),"",Tabla1[[#This Row],[Respuesta.rt]])</f>
        <v>0.369246661197</v>
      </c>
      <c r="U1355" s="3">
        <f>1-Tabla1[[#This Row],[Respuesta.corr]]</f>
        <v>0</v>
      </c>
      <c r="V1355" s="3" t="s">
        <v>144</v>
      </c>
      <c r="W1355" s="3" t="s">
        <v>172</v>
      </c>
      <c r="X1355" s="3" t="str">
        <f>+LEFT(Tabla1[[#This Row],[participant]],LEN(Tabla1[[#This Row],[participant]])-1)</f>
        <v>LMR11M</v>
      </c>
    </row>
    <row r="1356" spans="1:24" x14ac:dyDescent="0.55000000000000004">
      <c r="A1356" t="s">
        <v>55</v>
      </c>
      <c r="B1356" t="s">
        <v>77</v>
      </c>
      <c r="C1356" t="s">
        <v>15</v>
      </c>
      <c r="D1356">
        <v>1.3</v>
      </c>
      <c r="E1356">
        <v>0</v>
      </c>
      <c r="F1356">
        <v>154</v>
      </c>
      <c r="G1356">
        <v>154</v>
      </c>
      <c r="H1356">
        <v>154</v>
      </c>
      <c r="I1356" t="s">
        <v>15</v>
      </c>
      <c r="J1356">
        <v>1</v>
      </c>
      <c r="L1356" t="s">
        <v>57</v>
      </c>
      <c r="M1356">
        <v>59.810667979371502</v>
      </c>
      <c r="N1356" t="s">
        <v>58</v>
      </c>
      <c r="O1356">
        <v>1</v>
      </c>
      <c r="P1356" t="s">
        <v>59</v>
      </c>
      <c r="Q1356" s="3" t="str">
        <f>+PROPER(IF(MID(Tabla1[[#This Row],[expName]],3,100)="Alegria","Alegría",MID(Tabla1[[#This Row],[expName]],3,100)))</f>
        <v>Alegría</v>
      </c>
      <c r="R1356" s="3" t="str">
        <f>+IF(Tabla1[[#This Row],[correct_ans]]="None","Frecuente","Infrecuente")</f>
        <v>Frecuente</v>
      </c>
      <c r="S1356" s="3">
        <f>+Tabla1[[#This Row],[Respuesta.corr]]*100</f>
        <v>100</v>
      </c>
      <c r="T1356" s="3" t="str">
        <f>+IF(OR(Tabla1[[#This Row],[frecuente/infrecuente]]="Frecuente",Tabla1[[#This Row],[Respuesta.rt]]=""),"",Tabla1[[#This Row],[Respuesta.rt]])</f>
        <v/>
      </c>
      <c r="U1356" s="3">
        <f>1-Tabla1[[#This Row],[Respuesta.corr]]</f>
        <v>0</v>
      </c>
      <c r="V1356" s="3" t="s">
        <v>144</v>
      </c>
      <c r="W1356" s="3" t="s">
        <v>172</v>
      </c>
      <c r="X1356" s="3" t="str">
        <f>+LEFT(Tabla1[[#This Row],[participant]],LEN(Tabla1[[#This Row],[participant]])-1)</f>
        <v>LMR11M</v>
      </c>
    </row>
    <row r="1357" spans="1:24" x14ac:dyDescent="0.55000000000000004">
      <c r="A1357" t="s">
        <v>60</v>
      </c>
      <c r="B1357" t="s">
        <v>68</v>
      </c>
      <c r="C1357" t="s">
        <v>21</v>
      </c>
      <c r="D1357">
        <v>1.3</v>
      </c>
      <c r="E1357">
        <v>0</v>
      </c>
      <c r="F1357">
        <v>155</v>
      </c>
      <c r="G1357">
        <v>155</v>
      </c>
      <c r="H1357">
        <v>155</v>
      </c>
      <c r="I1357" t="s">
        <v>21</v>
      </c>
      <c r="J1357">
        <v>1</v>
      </c>
      <c r="K1357">
        <v>0.955969083123</v>
      </c>
      <c r="L1357" t="s">
        <v>57</v>
      </c>
      <c r="M1357">
        <v>59.810667979371502</v>
      </c>
      <c r="N1357" t="s">
        <v>58</v>
      </c>
      <c r="O1357">
        <v>1</v>
      </c>
      <c r="P1357" t="s">
        <v>59</v>
      </c>
      <c r="Q1357" s="3" t="str">
        <f>+PROPER(IF(MID(Tabla1[[#This Row],[expName]],3,100)="Alegria","Alegría",MID(Tabla1[[#This Row],[expName]],3,100)))</f>
        <v>Alegría</v>
      </c>
      <c r="R1357" s="3" t="str">
        <f>+IF(Tabla1[[#This Row],[correct_ans]]="None","Frecuente","Infrecuente")</f>
        <v>Infrecuente</v>
      </c>
      <c r="S1357" s="3">
        <f>+Tabla1[[#This Row],[Respuesta.corr]]*100</f>
        <v>100</v>
      </c>
      <c r="T1357" s="3">
        <f>+IF(OR(Tabla1[[#This Row],[frecuente/infrecuente]]="Frecuente",Tabla1[[#This Row],[Respuesta.rt]]=""),"",Tabla1[[#This Row],[Respuesta.rt]])</f>
        <v>0.955969083123</v>
      </c>
      <c r="U1357" s="3">
        <f>1-Tabla1[[#This Row],[Respuesta.corr]]</f>
        <v>0</v>
      </c>
      <c r="V1357" s="3" t="s">
        <v>144</v>
      </c>
      <c r="W1357" s="3" t="s">
        <v>172</v>
      </c>
      <c r="X1357" s="3" t="str">
        <f>+LEFT(Tabla1[[#This Row],[participant]],LEN(Tabla1[[#This Row],[participant]])-1)</f>
        <v>LMR11M</v>
      </c>
    </row>
    <row r="1358" spans="1:24" x14ac:dyDescent="0.55000000000000004">
      <c r="A1358" t="s">
        <v>55</v>
      </c>
      <c r="B1358" t="s">
        <v>28</v>
      </c>
      <c r="C1358" t="s">
        <v>15</v>
      </c>
      <c r="D1358">
        <v>1.3</v>
      </c>
      <c r="E1358">
        <v>0</v>
      </c>
      <c r="F1358">
        <v>156</v>
      </c>
      <c r="G1358">
        <v>156</v>
      </c>
      <c r="H1358">
        <v>156</v>
      </c>
      <c r="I1358" t="s">
        <v>15</v>
      </c>
      <c r="J1358">
        <v>1</v>
      </c>
      <c r="L1358" t="s">
        <v>57</v>
      </c>
      <c r="M1358">
        <v>59.810667979371502</v>
      </c>
      <c r="N1358" t="s">
        <v>58</v>
      </c>
      <c r="O1358">
        <v>1</v>
      </c>
      <c r="P1358" t="s">
        <v>59</v>
      </c>
      <c r="Q1358" s="3" t="str">
        <f>+PROPER(IF(MID(Tabla1[[#This Row],[expName]],3,100)="Alegria","Alegría",MID(Tabla1[[#This Row],[expName]],3,100)))</f>
        <v>Alegría</v>
      </c>
      <c r="R1358" s="3" t="str">
        <f>+IF(Tabla1[[#This Row],[correct_ans]]="None","Frecuente","Infrecuente")</f>
        <v>Frecuente</v>
      </c>
      <c r="S1358" s="3">
        <f>+Tabla1[[#This Row],[Respuesta.corr]]*100</f>
        <v>100</v>
      </c>
      <c r="T1358" s="3" t="str">
        <f>+IF(OR(Tabla1[[#This Row],[frecuente/infrecuente]]="Frecuente",Tabla1[[#This Row],[Respuesta.rt]]=""),"",Tabla1[[#This Row],[Respuesta.rt]])</f>
        <v/>
      </c>
      <c r="U1358" s="3">
        <f>1-Tabla1[[#This Row],[Respuesta.corr]]</f>
        <v>0</v>
      </c>
      <c r="V1358" s="3" t="s">
        <v>144</v>
      </c>
      <c r="W1358" s="3" t="s">
        <v>172</v>
      </c>
      <c r="X1358" s="3" t="str">
        <f>+LEFT(Tabla1[[#This Row],[participant]],LEN(Tabla1[[#This Row],[participant]])-1)</f>
        <v>LMR11M</v>
      </c>
    </row>
    <row r="1359" spans="1:24" x14ac:dyDescent="0.55000000000000004">
      <c r="A1359" t="s">
        <v>55</v>
      </c>
      <c r="B1359" t="s">
        <v>63</v>
      </c>
      <c r="C1359" t="s">
        <v>15</v>
      </c>
      <c r="D1359">
        <v>1.3</v>
      </c>
      <c r="E1359">
        <v>0</v>
      </c>
      <c r="F1359">
        <v>157</v>
      </c>
      <c r="G1359">
        <v>157</v>
      </c>
      <c r="H1359">
        <v>157</v>
      </c>
      <c r="I1359" t="s">
        <v>15</v>
      </c>
      <c r="J1359">
        <v>1</v>
      </c>
      <c r="L1359" t="s">
        <v>57</v>
      </c>
      <c r="M1359">
        <v>59.810667979371502</v>
      </c>
      <c r="N1359" t="s">
        <v>58</v>
      </c>
      <c r="O1359">
        <v>1</v>
      </c>
      <c r="P1359" t="s">
        <v>59</v>
      </c>
      <c r="Q1359" s="3" t="str">
        <f>+PROPER(IF(MID(Tabla1[[#This Row],[expName]],3,100)="Alegria","Alegría",MID(Tabla1[[#This Row],[expName]],3,100)))</f>
        <v>Alegría</v>
      </c>
      <c r="R1359" s="3" t="str">
        <f>+IF(Tabla1[[#This Row],[correct_ans]]="None","Frecuente","Infrecuente")</f>
        <v>Frecuente</v>
      </c>
      <c r="S1359" s="3">
        <f>+Tabla1[[#This Row],[Respuesta.corr]]*100</f>
        <v>100</v>
      </c>
      <c r="T1359" s="3" t="str">
        <f>+IF(OR(Tabla1[[#This Row],[frecuente/infrecuente]]="Frecuente",Tabla1[[#This Row],[Respuesta.rt]]=""),"",Tabla1[[#This Row],[Respuesta.rt]])</f>
        <v/>
      </c>
      <c r="U1359" s="3">
        <f>1-Tabla1[[#This Row],[Respuesta.corr]]</f>
        <v>0</v>
      </c>
      <c r="V1359" s="3" t="s">
        <v>144</v>
      </c>
      <c r="W1359" s="3" t="s">
        <v>172</v>
      </c>
      <c r="X1359" s="3" t="str">
        <f>+LEFT(Tabla1[[#This Row],[participant]],LEN(Tabla1[[#This Row],[participant]])-1)</f>
        <v>LMR11M</v>
      </c>
    </row>
    <row r="1360" spans="1:24" x14ac:dyDescent="0.55000000000000004">
      <c r="A1360" t="s">
        <v>55</v>
      </c>
      <c r="B1360" t="s">
        <v>28</v>
      </c>
      <c r="C1360" t="s">
        <v>15</v>
      </c>
      <c r="D1360">
        <v>1.3</v>
      </c>
      <c r="E1360">
        <v>0</v>
      </c>
      <c r="F1360">
        <v>158</v>
      </c>
      <c r="G1360">
        <v>158</v>
      </c>
      <c r="H1360">
        <v>158</v>
      </c>
      <c r="I1360" t="s">
        <v>15</v>
      </c>
      <c r="J1360">
        <v>1</v>
      </c>
      <c r="L1360" t="s">
        <v>57</v>
      </c>
      <c r="M1360">
        <v>59.810667979371502</v>
      </c>
      <c r="N1360" t="s">
        <v>58</v>
      </c>
      <c r="O1360">
        <v>1</v>
      </c>
      <c r="P1360" t="s">
        <v>59</v>
      </c>
      <c r="Q1360" s="3" t="str">
        <f>+PROPER(IF(MID(Tabla1[[#This Row],[expName]],3,100)="Alegria","Alegría",MID(Tabla1[[#This Row],[expName]],3,100)))</f>
        <v>Alegría</v>
      </c>
      <c r="R1360" s="3" t="str">
        <f>+IF(Tabla1[[#This Row],[correct_ans]]="None","Frecuente","Infrecuente")</f>
        <v>Frecuente</v>
      </c>
      <c r="S1360" s="3">
        <f>+Tabla1[[#This Row],[Respuesta.corr]]*100</f>
        <v>100</v>
      </c>
      <c r="T1360" s="3" t="str">
        <f>+IF(OR(Tabla1[[#This Row],[frecuente/infrecuente]]="Frecuente",Tabla1[[#This Row],[Respuesta.rt]]=""),"",Tabla1[[#This Row],[Respuesta.rt]])</f>
        <v/>
      </c>
      <c r="U1360" s="3">
        <f>1-Tabla1[[#This Row],[Respuesta.corr]]</f>
        <v>0</v>
      </c>
      <c r="V1360" s="3" t="s">
        <v>144</v>
      </c>
      <c r="W1360" s="3" t="s">
        <v>172</v>
      </c>
      <c r="X1360" s="3" t="str">
        <f>+LEFT(Tabla1[[#This Row],[participant]],LEN(Tabla1[[#This Row],[participant]])-1)</f>
        <v>LMR11M</v>
      </c>
    </row>
    <row r="1361" spans="1:24" x14ac:dyDescent="0.55000000000000004">
      <c r="A1361" t="s">
        <v>60</v>
      </c>
      <c r="B1361" t="s">
        <v>61</v>
      </c>
      <c r="C1361" t="s">
        <v>21</v>
      </c>
      <c r="D1361">
        <v>1.3</v>
      </c>
      <c r="E1361">
        <v>0</v>
      </c>
      <c r="F1361">
        <v>159</v>
      </c>
      <c r="G1361">
        <v>159</v>
      </c>
      <c r="H1361">
        <v>159</v>
      </c>
      <c r="I1361" t="s">
        <v>21</v>
      </c>
      <c r="J1361">
        <v>1</v>
      </c>
      <c r="K1361">
        <v>0.404754739255</v>
      </c>
      <c r="L1361" t="s">
        <v>57</v>
      </c>
      <c r="M1361">
        <v>59.810667979371502</v>
      </c>
      <c r="N1361" t="s">
        <v>58</v>
      </c>
      <c r="O1361">
        <v>1</v>
      </c>
      <c r="P1361" t="s">
        <v>59</v>
      </c>
      <c r="Q1361" s="3" t="str">
        <f>+PROPER(IF(MID(Tabla1[[#This Row],[expName]],3,100)="Alegria","Alegría",MID(Tabla1[[#This Row],[expName]],3,100)))</f>
        <v>Alegría</v>
      </c>
      <c r="R1361" s="3" t="str">
        <f>+IF(Tabla1[[#This Row],[correct_ans]]="None","Frecuente","Infrecuente")</f>
        <v>Infrecuente</v>
      </c>
      <c r="S1361" s="3">
        <f>+Tabla1[[#This Row],[Respuesta.corr]]*100</f>
        <v>100</v>
      </c>
      <c r="T1361" s="3">
        <f>+IF(OR(Tabla1[[#This Row],[frecuente/infrecuente]]="Frecuente",Tabla1[[#This Row],[Respuesta.rt]]=""),"",Tabla1[[#This Row],[Respuesta.rt]])</f>
        <v>0.404754739255</v>
      </c>
      <c r="U1361" s="3">
        <f>1-Tabla1[[#This Row],[Respuesta.corr]]</f>
        <v>0</v>
      </c>
      <c r="V1361" s="3" t="s">
        <v>144</v>
      </c>
      <c r="W1361" s="3" t="s">
        <v>172</v>
      </c>
      <c r="X1361" s="3" t="str">
        <f>+LEFT(Tabla1[[#This Row],[participant]],LEN(Tabla1[[#This Row],[participant]])-1)</f>
        <v>LMR11M</v>
      </c>
    </row>
    <row r="1362" spans="1:24" x14ac:dyDescent="0.55000000000000004">
      <c r="A1362" t="s">
        <v>55</v>
      </c>
      <c r="B1362" t="s">
        <v>34</v>
      </c>
      <c r="C1362" t="s">
        <v>15</v>
      </c>
      <c r="D1362">
        <v>0.8</v>
      </c>
      <c r="E1362">
        <v>0</v>
      </c>
      <c r="F1362">
        <v>160</v>
      </c>
      <c r="G1362">
        <v>160</v>
      </c>
      <c r="H1362">
        <v>160</v>
      </c>
      <c r="I1362" t="s">
        <v>15</v>
      </c>
      <c r="J1362">
        <v>1</v>
      </c>
      <c r="L1362" t="s">
        <v>57</v>
      </c>
      <c r="M1362">
        <v>59.810667979371502</v>
      </c>
      <c r="N1362" t="s">
        <v>58</v>
      </c>
      <c r="O1362">
        <v>1</v>
      </c>
      <c r="P1362" t="s">
        <v>59</v>
      </c>
      <c r="Q1362" s="3" t="str">
        <f>+PROPER(IF(MID(Tabla1[[#This Row],[expName]],3,100)="Alegria","Alegría",MID(Tabla1[[#This Row],[expName]],3,100)))</f>
        <v>Alegría</v>
      </c>
      <c r="R1362" s="3" t="str">
        <f>+IF(Tabla1[[#This Row],[correct_ans]]="None","Frecuente","Infrecuente")</f>
        <v>Frecuente</v>
      </c>
      <c r="S1362" s="3">
        <f>+Tabla1[[#This Row],[Respuesta.corr]]*100</f>
        <v>100</v>
      </c>
      <c r="T1362" s="3" t="str">
        <f>+IF(OR(Tabla1[[#This Row],[frecuente/infrecuente]]="Frecuente",Tabla1[[#This Row],[Respuesta.rt]]=""),"",Tabla1[[#This Row],[Respuesta.rt]])</f>
        <v/>
      </c>
      <c r="U1362" s="3">
        <f>1-Tabla1[[#This Row],[Respuesta.corr]]</f>
        <v>0</v>
      </c>
      <c r="V1362" s="3" t="s">
        <v>144</v>
      </c>
      <c r="W1362" s="3" t="s">
        <v>172</v>
      </c>
      <c r="X1362" s="3" t="str">
        <f>+LEFT(Tabla1[[#This Row],[participant]],LEN(Tabla1[[#This Row],[participant]])-1)</f>
        <v>LMR11M</v>
      </c>
    </row>
    <row r="1363" spans="1:24" x14ac:dyDescent="0.55000000000000004">
      <c r="A1363" t="s">
        <v>60</v>
      </c>
      <c r="B1363" t="s">
        <v>80</v>
      </c>
      <c r="C1363" t="s">
        <v>21</v>
      </c>
      <c r="D1363">
        <v>1.3</v>
      </c>
      <c r="E1363">
        <v>0</v>
      </c>
      <c r="F1363">
        <v>161</v>
      </c>
      <c r="G1363">
        <v>161</v>
      </c>
      <c r="H1363">
        <v>161</v>
      </c>
      <c r="I1363" t="s">
        <v>21</v>
      </c>
      <c r="J1363">
        <v>1</v>
      </c>
      <c r="K1363">
        <v>0.74240908771799996</v>
      </c>
      <c r="L1363" t="s">
        <v>57</v>
      </c>
      <c r="M1363">
        <v>59.810667979371502</v>
      </c>
      <c r="N1363" t="s">
        <v>58</v>
      </c>
      <c r="O1363">
        <v>1</v>
      </c>
      <c r="P1363" t="s">
        <v>59</v>
      </c>
      <c r="Q1363" s="3" t="str">
        <f>+PROPER(IF(MID(Tabla1[[#This Row],[expName]],3,100)="Alegria","Alegría",MID(Tabla1[[#This Row],[expName]],3,100)))</f>
        <v>Alegría</v>
      </c>
      <c r="R1363" s="3" t="str">
        <f>+IF(Tabla1[[#This Row],[correct_ans]]="None","Frecuente","Infrecuente")</f>
        <v>Infrecuente</v>
      </c>
      <c r="S1363" s="3">
        <f>+Tabla1[[#This Row],[Respuesta.corr]]*100</f>
        <v>100</v>
      </c>
      <c r="T1363" s="3">
        <f>+IF(OR(Tabla1[[#This Row],[frecuente/infrecuente]]="Frecuente",Tabla1[[#This Row],[Respuesta.rt]]=""),"",Tabla1[[#This Row],[Respuesta.rt]])</f>
        <v>0.74240908771799996</v>
      </c>
      <c r="U1363" s="3">
        <f>1-Tabla1[[#This Row],[Respuesta.corr]]</f>
        <v>0</v>
      </c>
      <c r="V1363" s="3" t="s">
        <v>144</v>
      </c>
      <c r="W1363" s="3" t="s">
        <v>172</v>
      </c>
      <c r="X1363" s="3" t="str">
        <f>+LEFT(Tabla1[[#This Row],[participant]],LEN(Tabla1[[#This Row],[participant]])-1)</f>
        <v>LMR11M</v>
      </c>
    </row>
    <row r="1364" spans="1:24" x14ac:dyDescent="0.55000000000000004">
      <c r="A1364" t="s">
        <v>55</v>
      </c>
      <c r="B1364" t="s">
        <v>23</v>
      </c>
      <c r="C1364" t="s">
        <v>15</v>
      </c>
      <c r="D1364">
        <v>1.3</v>
      </c>
      <c r="E1364">
        <v>0</v>
      </c>
      <c r="F1364">
        <v>162</v>
      </c>
      <c r="G1364">
        <v>162</v>
      </c>
      <c r="H1364">
        <v>162</v>
      </c>
      <c r="I1364" t="s">
        <v>15</v>
      </c>
      <c r="J1364">
        <v>1</v>
      </c>
      <c r="L1364" t="s">
        <v>57</v>
      </c>
      <c r="M1364">
        <v>59.810667979371502</v>
      </c>
      <c r="N1364" t="s">
        <v>58</v>
      </c>
      <c r="O1364">
        <v>1</v>
      </c>
      <c r="P1364" t="s">
        <v>59</v>
      </c>
      <c r="Q1364" s="3" t="str">
        <f>+PROPER(IF(MID(Tabla1[[#This Row],[expName]],3,100)="Alegria","Alegría",MID(Tabla1[[#This Row],[expName]],3,100)))</f>
        <v>Alegría</v>
      </c>
      <c r="R1364" s="3" t="str">
        <f>+IF(Tabla1[[#This Row],[correct_ans]]="None","Frecuente","Infrecuente")</f>
        <v>Frecuente</v>
      </c>
      <c r="S1364" s="3">
        <f>+Tabla1[[#This Row],[Respuesta.corr]]*100</f>
        <v>100</v>
      </c>
      <c r="T1364" s="3" t="str">
        <f>+IF(OR(Tabla1[[#This Row],[frecuente/infrecuente]]="Frecuente",Tabla1[[#This Row],[Respuesta.rt]]=""),"",Tabla1[[#This Row],[Respuesta.rt]])</f>
        <v/>
      </c>
      <c r="U1364" s="3">
        <f>1-Tabla1[[#This Row],[Respuesta.corr]]</f>
        <v>0</v>
      </c>
      <c r="V1364" s="3" t="s">
        <v>144</v>
      </c>
      <c r="W1364" s="3" t="s">
        <v>172</v>
      </c>
      <c r="X1364" s="3" t="str">
        <f>+LEFT(Tabla1[[#This Row],[participant]],LEN(Tabla1[[#This Row],[participant]])-1)</f>
        <v>LMR11M</v>
      </c>
    </row>
    <row r="1365" spans="1:24" x14ac:dyDescent="0.55000000000000004">
      <c r="A1365" t="s">
        <v>55</v>
      </c>
      <c r="B1365" t="s">
        <v>67</v>
      </c>
      <c r="C1365" t="s">
        <v>15</v>
      </c>
      <c r="D1365">
        <v>1.3</v>
      </c>
      <c r="E1365">
        <v>0</v>
      </c>
      <c r="F1365">
        <v>163</v>
      </c>
      <c r="G1365">
        <v>163</v>
      </c>
      <c r="H1365">
        <v>163</v>
      </c>
      <c r="I1365" t="s">
        <v>15</v>
      </c>
      <c r="J1365">
        <v>1</v>
      </c>
      <c r="L1365" t="s">
        <v>57</v>
      </c>
      <c r="M1365">
        <v>59.810667979371502</v>
      </c>
      <c r="N1365" t="s">
        <v>58</v>
      </c>
      <c r="O1365">
        <v>1</v>
      </c>
      <c r="P1365" t="s">
        <v>59</v>
      </c>
      <c r="Q1365" s="3" t="str">
        <f>+PROPER(IF(MID(Tabla1[[#This Row],[expName]],3,100)="Alegria","Alegría",MID(Tabla1[[#This Row],[expName]],3,100)))</f>
        <v>Alegría</v>
      </c>
      <c r="R1365" s="3" t="str">
        <f>+IF(Tabla1[[#This Row],[correct_ans]]="None","Frecuente","Infrecuente")</f>
        <v>Frecuente</v>
      </c>
      <c r="S1365" s="3">
        <f>+Tabla1[[#This Row],[Respuesta.corr]]*100</f>
        <v>100</v>
      </c>
      <c r="T1365" s="3" t="str">
        <f>+IF(OR(Tabla1[[#This Row],[frecuente/infrecuente]]="Frecuente",Tabla1[[#This Row],[Respuesta.rt]]=""),"",Tabla1[[#This Row],[Respuesta.rt]])</f>
        <v/>
      </c>
      <c r="U1365" s="3">
        <f>1-Tabla1[[#This Row],[Respuesta.corr]]</f>
        <v>0</v>
      </c>
      <c r="V1365" s="3" t="s">
        <v>144</v>
      </c>
      <c r="W1365" s="3" t="s">
        <v>172</v>
      </c>
      <c r="X1365" s="3" t="str">
        <f>+LEFT(Tabla1[[#This Row],[participant]],LEN(Tabla1[[#This Row],[participant]])-1)</f>
        <v>LMR11M</v>
      </c>
    </row>
    <row r="1366" spans="1:24" x14ac:dyDescent="0.55000000000000004">
      <c r="A1366" t="s">
        <v>60</v>
      </c>
      <c r="B1366" t="s">
        <v>79</v>
      </c>
      <c r="C1366" t="s">
        <v>21</v>
      </c>
      <c r="D1366">
        <v>1.3</v>
      </c>
      <c r="E1366">
        <v>0</v>
      </c>
      <c r="F1366">
        <v>164</v>
      </c>
      <c r="G1366">
        <v>164</v>
      </c>
      <c r="H1366">
        <v>164</v>
      </c>
      <c r="I1366" t="s">
        <v>21</v>
      </c>
      <c r="J1366">
        <v>1</v>
      </c>
      <c r="K1366">
        <v>0.50468239700399997</v>
      </c>
      <c r="L1366" t="s">
        <v>57</v>
      </c>
      <c r="M1366">
        <v>59.810667979371502</v>
      </c>
      <c r="N1366" t="s">
        <v>58</v>
      </c>
      <c r="O1366">
        <v>1</v>
      </c>
      <c r="P1366" t="s">
        <v>59</v>
      </c>
      <c r="Q1366" s="3" t="str">
        <f>+PROPER(IF(MID(Tabla1[[#This Row],[expName]],3,100)="Alegria","Alegría",MID(Tabla1[[#This Row],[expName]],3,100)))</f>
        <v>Alegría</v>
      </c>
      <c r="R1366" s="3" t="str">
        <f>+IF(Tabla1[[#This Row],[correct_ans]]="None","Frecuente","Infrecuente")</f>
        <v>Infrecuente</v>
      </c>
      <c r="S1366" s="3">
        <f>+Tabla1[[#This Row],[Respuesta.corr]]*100</f>
        <v>100</v>
      </c>
      <c r="T1366" s="3">
        <f>+IF(OR(Tabla1[[#This Row],[frecuente/infrecuente]]="Frecuente",Tabla1[[#This Row],[Respuesta.rt]]=""),"",Tabla1[[#This Row],[Respuesta.rt]])</f>
        <v>0.50468239700399997</v>
      </c>
      <c r="U1366" s="3">
        <f>1-Tabla1[[#This Row],[Respuesta.corr]]</f>
        <v>0</v>
      </c>
      <c r="V1366" s="3" t="s">
        <v>144</v>
      </c>
      <c r="W1366" s="3" t="s">
        <v>172</v>
      </c>
      <c r="X1366" s="3" t="str">
        <f>+LEFT(Tabla1[[#This Row],[participant]],LEN(Tabla1[[#This Row],[participant]])-1)</f>
        <v>LMR11M</v>
      </c>
    </row>
    <row r="1367" spans="1:24" x14ac:dyDescent="0.55000000000000004">
      <c r="A1367" t="s">
        <v>55</v>
      </c>
      <c r="B1367" t="s">
        <v>25</v>
      </c>
      <c r="C1367" t="s">
        <v>15</v>
      </c>
      <c r="D1367">
        <v>1.3</v>
      </c>
      <c r="E1367">
        <v>0</v>
      </c>
      <c r="F1367">
        <v>165</v>
      </c>
      <c r="G1367">
        <v>165</v>
      </c>
      <c r="H1367">
        <v>165</v>
      </c>
      <c r="I1367" t="s">
        <v>15</v>
      </c>
      <c r="J1367">
        <v>1</v>
      </c>
      <c r="L1367" t="s">
        <v>57</v>
      </c>
      <c r="M1367">
        <v>59.810667979371502</v>
      </c>
      <c r="N1367" t="s">
        <v>58</v>
      </c>
      <c r="O1367">
        <v>1</v>
      </c>
      <c r="P1367" t="s">
        <v>59</v>
      </c>
      <c r="Q1367" s="3" t="str">
        <f>+PROPER(IF(MID(Tabla1[[#This Row],[expName]],3,100)="Alegria","Alegría",MID(Tabla1[[#This Row],[expName]],3,100)))</f>
        <v>Alegría</v>
      </c>
      <c r="R1367" s="3" t="str">
        <f>+IF(Tabla1[[#This Row],[correct_ans]]="None","Frecuente","Infrecuente")</f>
        <v>Frecuente</v>
      </c>
      <c r="S1367" s="3">
        <f>+Tabla1[[#This Row],[Respuesta.corr]]*100</f>
        <v>100</v>
      </c>
      <c r="T1367" s="3" t="str">
        <f>+IF(OR(Tabla1[[#This Row],[frecuente/infrecuente]]="Frecuente",Tabla1[[#This Row],[Respuesta.rt]]=""),"",Tabla1[[#This Row],[Respuesta.rt]])</f>
        <v/>
      </c>
      <c r="U1367" s="3">
        <f>1-Tabla1[[#This Row],[Respuesta.corr]]</f>
        <v>0</v>
      </c>
      <c r="V1367" s="3" t="s">
        <v>144</v>
      </c>
      <c r="W1367" s="3" t="s">
        <v>172</v>
      </c>
      <c r="X1367" s="3" t="str">
        <f>+LEFT(Tabla1[[#This Row],[participant]],LEN(Tabla1[[#This Row],[participant]])-1)</f>
        <v>LMR11M</v>
      </c>
    </row>
    <row r="1368" spans="1:24" x14ac:dyDescent="0.55000000000000004">
      <c r="A1368" t="s">
        <v>55</v>
      </c>
      <c r="B1368" t="s">
        <v>65</v>
      </c>
      <c r="C1368" t="s">
        <v>15</v>
      </c>
      <c r="D1368">
        <v>0.8</v>
      </c>
      <c r="E1368">
        <v>0</v>
      </c>
      <c r="F1368">
        <v>166</v>
      </c>
      <c r="G1368">
        <v>166</v>
      </c>
      <c r="H1368">
        <v>166</v>
      </c>
      <c r="I1368" t="s">
        <v>15</v>
      </c>
      <c r="J1368">
        <v>1</v>
      </c>
      <c r="L1368" t="s">
        <v>57</v>
      </c>
      <c r="M1368">
        <v>59.810667979371502</v>
      </c>
      <c r="N1368" t="s">
        <v>58</v>
      </c>
      <c r="O1368">
        <v>1</v>
      </c>
      <c r="P1368" t="s">
        <v>59</v>
      </c>
      <c r="Q1368" s="3" t="str">
        <f>+PROPER(IF(MID(Tabla1[[#This Row],[expName]],3,100)="Alegria","Alegría",MID(Tabla1[[#This Row],[expName]],3,100)))</f>
        <v>Alegría</v>
      </c>
      <c r="R1368" s="3" t="str">
        <f>+IF(Tabla1[[#This Row],[correct_ans]]="None","Frecuente","Infrecuente")</f>
        <v>Frecuente</v>
      </c>
      <c r="S1368" s="3">
        <f>+Tabla1[[#This Row],[Respuesta.corr]]*100</f>
        <v>100</v>
      </c>
      <c r="T1368" s="3" t="str">
        <f>+IF(OR(Tabla1[[#This Row],[frecuente/infrecuente]]="Frecuente",Tabla1[[#This Row],[Respuesta.rt]]=""),"",Tabla1[[#This Row],[Respuesta.rt]])</f>
        <v/>
      </c>
      <c r="U1368" s="3">
        <f>1-Tabla1[[#This Row],[Respuesta.corr]]</f>
        <v>0</v>
      </c>
      <c r="V1368" s="3" t="s">
        <v>144</v>
      </c>
      <c r="W1368" s="3" t="s">
        <v>172</v>
      </c>
      <c r="X1368" s="3" t="str">
        <f>+LEFT(Tabla1[[#This Row],[participant]],LEN(Tabla1[[#This Row],[participant]])-1)</f>
        <v>LMR11M</v>
      </c>
    </row>
    <row r="1369" spans="1:24" x14ac:dyDescent="0.55000000000000004">
      <c r="A1369" t="s">
        <v>55</v>
      </c>
      <c r="B1369" t="s">
        <v>63</v>
      </c>
      <c r="C1369" t="s">
        <v>15</v>
      </c>
      <c r="D1369">
        <v>1.3</v>
      </c>
      <c r="E1369">
        <v>0</v>
      </c>
      <c r="F1369">
        <v>167</v>
      </c>
      <c r="G1369">
        <v>167</v>
      </c>
      <c r="H1369">
        <v>167</v>
      </c>
      <c r="I1369" t="s">
        <v>15</v>
      </c>
      <c r="J1369">
        <v>1</v>
      </c>
      <c r="L1369" t="s">
        <v>57</v>
      </c>
      <c r="M1369">
        <v>59.810667979371502</v>
      </c>
      <c r="N1369" t="s">
        <v>58</v>
      </c>
      <c r="O1369">
        <v>1</v>
      </c>
      <c r="P1369" t="s">
        <v>59</v>
      </c>
      <c r="Q1369" s="3" t="str">
        <f>+PROPER(IF(MID(Tabla1[[#This Row],[expName]],3,100)="Alegria","Alegría",MID(Tabla1[[#This Row],[expName]],3,100)))</f>
        <v>Alegría</v>
      </c>
      <c r="R1369" s="3" t="str">
        <f>+IF(Tabla1[[#This Row],[correct_ans]]="None","Frecuente","Infrecuente")</f>
        <v>Frecuente</v>
      </c>
      <c r="S1369" s="3">
        <f>+Tabla1[[#This Row],[Respuesta.corr]]*100</f>
        <v>100</v>
      </c>
      <c r="T1369" s="3" t="str">
        <f>+IF(OR(Tabla1[[#This Row],[frecuente/infrecuente]]="Frecuente",Tabla1[[#This Row],[Respuesta.rt]]=""),"",Tabla1[[#This Row],[Respuesta.rt]])</f>
        <v/>
      </c>
      <c r="U1369" s="3">
        <f>1-Tabla1[[#This Row],[Respuesta.corr]]</f>
        <v>0</v>
      </c>
      <c r="V1369" s="3" t="s">
        <v>144</v>
      </c>
      <c r="W1369" s="3" t="s">
        <v>172</v>
      </c>
      <c r="X1369" s="3" t="str">
        <f>+LEFT(Tabla1[[#This Row],[participant]],LEN(Tabla1[[#This Row],[participant]])-1)</f>
        <v>LMR11M</v>
      </c>
    </row>
    <row r="1370" spans="1:24" x14ac:dyDescent="0.55000000000000004">
      <c r="A1370" t="s">
        <v>60</v>
      </c>
      <c r="B1370" t="s">
        <v>82</v>
      </c>
      <c r="C1370" t="s">
        <v>21</v>
      </c>
      <c r="D1370">
        <v>0.8</v>
      </c>
      <c r="E1370">
        <v>0</v>
      </c>
      <c r="F1370">
        <v>168</v>
      </c>
      <c r="G1370">
        <v>168</v>
      </c>
      <c r="H1370">
        <v>168</v>
      </c>
      <c r="I1370" t="s">
        <v>21</v>
      </c>
      <c r="J1370">
        <v>1</v>
      </c>
      <c r="K1370">
        <v>0.65543851628899996</v>
      </c>
      <c r="L1370" t="s">
        <v>57</v>
      </c>
      <c r="M1370">
        <v>59.810667979371502</v>
      </c>
      <c r="N1370" t="s">
        <v>58</v>
      </c>
      <c r="O1370">
        <v>1</v>
      </c>
      <c r="P1370" t="s">
        <v>59</v>
      </c>
      <c r="Q1370" s="3" t="str">
        <f>+PROPER(IF(MID(Tabla1[[#This Row],[expName]],3,100)="Alegria","Alegría",MID(Tabla1[[#This Row],[expName]],3,100)))</f>
        <v>Alegría</v>
      </c>
      <c r="R1370" s="3" t="str">
        <f>+IF(Tabla1[[#This Row],[correct_ans]]="None","Frecuente","Infrecuente")</f>
        <v>Infrecuente</v>
      </c>
      <c r="S1370" s="3">
        <f>+Tabla1[[#This Row],[Respuesta.corr]]*100</f>
        <v>100</v>
      </c>
      <c r="T1370" s="3">
        <f>+IF(OR(Tabla1[[#This Row],[frecuente/infrecuente]]="Frecuente",Tabla1[[#This Row],[Respuesta.rt]]=""),"",Tabla1[[#This Row],[Respuesta.rt]])</f>
        <v>0.65543851628899996</v>
      </c>
      <c r="U1370" s="3">
        <f>1-Tabla1[[#This Row],[Respuesta.corr]]</f>
        <v>0</v>
      </c>
      <c r="V1370" s="3" t="s">
        <v>144</v>
      </c>
      <c r="W1370" s="3" t="s">
        <v>172</v>
      </c>
      <c r="X1370" s="3" t="str">
        <f>+LEFT(Tabla1[[#This Row],[participant]],LEN(Tabla1[[#This Row],[participant]])-1)</f>
        <v>LMR11M</v>
      </c>
    </row>
    <row r="1371" spans="1:24" x14ac:dyDescent="0.55000000000000004">
      <c r="A1371" t="s">
        <v>55</v>
      </c>
      <c r="B1371" t="s">
        <v>70</v>
      </c>
      <c r="C1371" t="s">
        <v>15</v>
      </c>
      <c r="D1371">
        <v>1.3</v>
      </c>
      <c r="E1371">
        <v>0</v>
      </c>
      <c r="F1371">
        <v>169</v>
      </c>
      <c r="G1371">
        <v>169</v>
      </c>
      <c r="H1371">
        <v>169</v>
      </c>
      <c r="I1371" t="s">
        <v>15</v>
      </c>
      <c r="J1371">
        <v>1</v>
      </c>
      <c r="L1371" t="s">
        <v>57</v>
      </c>
      <c r="M1371">
        <v>59.810667979371502</v>
      </c>
      <c r="N1371" t="s">
        <v>58</v>
      </c>
      <c r="O1371">
        <v>1</v>
      </c>
      <c r="P1371" t="s">
        <v>59</v>
      </c>
      <c r="Q1371" s="3" t="str">
        <f>+PROPER(IF(MID(Tabla1[[#This Row],[expName]],3,100)="Alegria","Alegría",MID(Tabla1[[#This Row],[expName]],3,100)))</f>
        <v>Alegría</v>
      </c>
      <c r="R1371" s="3" t="str">
        <f>+IF(Tabla1[[#This Row],[correct_ans]]="None","Frecuente","Infrecuente")</f>
        <v>Frecuente</v>
      </c>
      <c r="S1371" s="3">
        <f>+Tabla1[[#This Row],[Respuesta.corr]]*100</f>
        <v>100</v>
      </c>
      <c r="T1371" s="3" t="str">
        <f>+IF(OR(Tabla1[[#This Row],[frecuente/infrecuente]]="Frecuente",Tabla1[[#This Row],[Respuesta.rt]]=""),"",Tabla1[[#This Row],[Respuesta.rt]])</f>
        <v/>
      </c>
      <c r="U1371" s="3">
        <f>1-Tabla1[[#This Row],[Respuesta.corr]]</f>
        <v>0</v>
      </c>
      <c r="V1371" s="3" t="s">
        <v>144</v>
      </c>
      <c r="W1371" s="3" t="s">
        <v>172</v>
      </c>
      <c r="X1371" s="3" t="str">
        <f>+LEFT(Tabla1[[#This Row],[participant]],LEN(Tabla1[[#This Row],[participant]])-1)</f>
        <v>LMR11M</v>
      </c>
    </row>
    <row r="1372" spans="1:24" x14ac:dyDescent="0.55000000000000004">
      <c r="A1372" t="s">
        <v>60</v>
      </c>
      <c r="B1372" t="s">
        <v>72</v>
      </c>
      <c r="C1372" t="s">
        <v>21</v>
      </c>
      <c r="D1372">
        <v>0.8</v>
      </c>
      <c r="E1372">
        <v>0</v>
      </c>
      <c r="F1372">
        <v>170</v>
      </c>
      <c r="G1372">
        <v>170</v>
      </c>
      <c r="H1372">
        <v>170</v>
      </c>
      <c r="I1372" t="s">
        <v>21</v>
      </c>
      <c r="J1372">
        <v>1</v>
      </c>
      <c r="K1372">
        <v>0.58910426124899995</v>
      </c>
      <c r="L1372" t="s">
        <v>57</v>
      </c>
      <c r="M1372">
        <v>59.810667979371502</v>
      </c>
      <c r="N1372" t="s">
        <v>58</v>
      </c>
      <c r="O1372">
        <v>1</v>
      </c>
      <c r="P1372" t="s">
        <v>59</v>
      </c>
      <c r="Q1372" s="3" t="str">
        <f>+PROPER(IF(MID(Tabla1[[#This Row],[expName]],3,100)="Alegria","Alegría",MID(Tabla1[[#This Row],[expName]],3,100)))</f>
        <v>Alegría</v>
      </c>
      <c r="R1372" s="3" t="str">
        <f>+IF(Tabla1[[#This Row],[correct_ans]]="None","Frecuente","Infrecuente")</f>
        <v>Infrecuente</v>
      </c>
      <c r="S1372" s="3">
        <f>+Tabla1[[#This Row],[Respuesta.corr]]*100</f>
        <v>100</v>
      </c>
      <c r="T1372" s="3">
        <f>+IF(OR(Tabla1[[#This Row],[frecuente/infrecuente]]="Frecuente",Tabla1[[#This Row],[Respuesta.rt]]=""),"",Tabla1[[#This Row],[Respuesta.rt]])</f>
        <v>0.58910426124899995</v>
      </c>
      <c r="U1372" s="3">
        <f>1-Tabla1[[#This Row],[Respuesta.corr]]</f>
        <v>0</v>
      </c>
      <c r="V1372" s="3" t="s">
        <v>144</v>
      </c>
      <c r="W1372" s="3" t="s">
        <v>172</v>
      </c>
      <c r="X1372" s="3" t="str">
        <f>+LEFT(Tabla1[[#This Row],[participant]],LEN(Tabla1[[#This Row],[participant]])-1)</f>
        <v>LMR11M</v>
      </c>
    </row>
    <row r="1373" spans="1:24" x14ac:dyDescent="0.55000000000000004">
      <c r="A1373" t="s">
        <v>55</v>
      </c>
      <c r="B1373" t="s">
        <v>22</v>
      </c>
      <c r="C1373" t="s">
        <v>15</v>
      </c>
      <c r="D1373">
        <v>0.8</v>
      </c>
      <c r="E1373">
        <v>0</v>
      </c>
      <c r="F1373">
        <v>171</v>
      </c>
      <c r="G1373">
        <v>171</v>
      </c>
      <c r="H1373">
        <v>171</v>
      </c>
      <c r="I1373" t="s">
        <v>15</v>
      </c>
      <c r="J1373">
        <v>1</v>
      </c>
      <c r="L1373" t="s">
        <v>57</v>
      </c>
      <c r="M1373">
        <v>59.810667979371502</v>
      </c>
      <c r="N1373" t="s">
        <v>58</v>
      </c>
      <c r="O1373">
        <v>1</v>
      </c>
      <c r="P1373" t="s">
        <v>59</v>
      </c>
      <c r="Q1373" s="3" t="str">
        <f>+PROPER(IF(MID(Tabla1[[#This Row],[expName]],3,100)="Alegria","Alegría",MID(Tabla1[[#This Row],[expName]],3,100)))</f>
        <v>Alegría</v>
      </c>
      <c r="R1373" s="3" t="str">
        <f>+IF(Tabla1[[#This Row],[correct_ans]]="None","Frecuente","Infrecuente")</f>
        <v>Frecuente</v>
      </c>
      <c r="S1373" s="3">
        <f>+Tabla1[[#This Row],[Respuesta.corr]]*100</f>
        <v>100</v>
      </c>
      <c r="T1373" s="3" t="str">
        <f>+IF(OR(Tabla1[[#This Row],[frecuente/infrecuente]]="Frecuente",Tabla1[[#This Row],[Respuesta.rt]]=""),"",Tabla1[[#This Row],[Respuesta.rt]])</f>
        <v/>
      </c>
      <c r="U1373" s="3">
        <f>1-Tabla1[[#This Row],[Respuesta.corr]]</f>
        <v>0</v>
      </c>
      <c r="V1373" s="3" t="s">
        <v>144</v>
      </c>
      <c r="W1373" s="3" t="s">
        <v>172</v>
      </c>
      <c r="X1373" s="3" t="str">
        <f>+LEFT(Tabla1[[#This Row],[participant]],LEN(Tabla1[[#This Row],[participant]])-1)</f>
        <v>LMR11M</v>
      </c>
    </row>
    <row r="1374" spans="1:24" x14ac:dyDescent="0.55000000000000004">
      <c r="A1374" t="s">
        <v>55</v>
      </c>
      <c r="B1374" t="s">
        <v>70</v>
      </c>
      <c r="C1374" t="s">
        <v>15</v>
      </c>
      <c r="D1374">
        <v>1.3</v>
      </c>
      <c r="E1374">
        <v>0</v>
      </c>
      <c r="F1374">
        <v>172</v>
      </c>
      <c r="G1374">
        <v>172</v>
      </c>
      <c r="H1374">
        <v>172</v>
      </c>
      <c r="I1374" t="s">
        <v>15</v>
      </c>
      <c r="J1374">
        <v>1</v>
      </c>
      <c r="L1374" t="s">
        <v>57</v>
      </c>
      <c r="M1374">
        <v>59.810667979371502</v>
      </c>
      <c r="N1374" t="s">
        <v>58</v>
      </c>
      <c r="O1374">
        <v>1</v>
      </c>
      <c r="P1374" t="s">
        <v>59</v>
      </c>
      <c r="Q1374" s="3" t="str">
        <f>+PROPER(IF(MID(Tabla1[[#This Row],[expName]],3,100)="Alegria","Alegría",MID(Tabla1[[#This Row],[expName]],3,100)))</f>
        <v>Alegría</v>
      </c>
      <c r="R1374" s="3" t="str">
        <f>+IF(Tabla1[[#This Row],[correct_ans]]="None","Frecuente","Infrecuente")</f>
        <v>Frecuente</v>
      </c>
      <c r="S1374" s="3">
        <f>+Tabla1[[#This Row],[Respuesta.corr]]*100</f>
        <v>100</v>
      </c>
      <c r="T1374" s="3" t="str">
        <f>+IF(OR(Tabla1[[#This Row],[frecuente/infrecuente]]="Frecuente",Tabla1[[#This Row],[Respuesta.rt]]=""),"",Tabla1[[#This Row],[Respuesta.rt]])</f>
        <v/>
      </c>
      <c r="U1374" s="3">
        <f>1-Tabla1[[#This Row],[Respuesta.corr]]</f>
        <v>0</v>
      </c>
      <c r="V1374" s="3" t="s">
        <v>144</v>
      </c>
      <c r="W1374" s="3" t="s">
        <v>172</v>
      </c>
      <c r="X1374" s="3" t="str">
        <f>+LEFT(Tabla1[[#This Row],[participant]],LEN(Tabla1[[#This Row],[participant]])-1)</f>
        <v>LMR11M</v>
      </c>
    </row>
    <row r="1375" spans="1:24" x14ac:dyDescent="0.55000000000000004">
      <c r="A1375" t="s">
        <v>55</v>
      </c>
      <c r="B1375" t="s">
        <v>67</v>
      </c>
      <c r="C1375" t="s">
        <v>15</v>
      </c>
      <c r="D1375">
        <v>0.8</v>
      </c>
      <c r="E1375">
        <v>0</v>
      </c>
      <c r="F1375">
        <v>173</v>
      </c>
      <c r="G1375">
        <v>173</v>
      </c>
      <c r="H1375">
        <v>173</v>
      </c>
      <c r="I1375" t="s">
        <v>15</v>
      </c>
      <c r="J1375">
        <v>1</v>
      </c>
      <c r="L1375" t="s">
        <v>57</v>
      </c>
      <c r="M1375">
        <v>59.810667979371502</v>
      </c>
      <c r="N1375" t="s">
        <v>58</v>
      </c>
      <c r="O1375">
        <v>1</v>
      </c>
      <c r="P1375" t="s">
        <v>59</v>
      </c>
      <c r="Q1375" s="3" t="str">
        <f>+PROPER(IF(MID(Tabla1[[#This Row],[expName]],3,100)="Alegria","Alegría",MID(Tabla1[[#This Row],[expName]],3,100)))</f>
        <v>Alegría</v>
      </c>
      <c r="R1375" s="3" t="str">
        <f>+IF(Tabla1[[#This Row],[correct_ans]]="None","Frecuente","Infrecuente")</f>
        <v>Frecuente</v>
      </c>
      <c r="S1375" s="3">
        <f>+Tabla1[[#This Row],[Respuesta.corr]]*100</f>
        <v>100</v>
      </c>
      <c r="T1375" s="3" t="str">
        <f>+IF(OR(Tabla1[[#This Row],[frecuente/infrecuente]]="Frecuente",Tabla1[[#This Row],[Respuesta.rt]]=""),"",Tabla1[[#This Row],[Respuesta.rt]])</f>
        <v/>
      </c>
      <c r="U1375" s="3">
        <f>1-Tabla1[[#This Row],[Respuesta.corr]]</f>
        <v>0</v>
      </c>
      <c r="V1375" s="3" t="s">
        <v>144</v>
      </c>
      <c r="W1375" s="3" t="s">
        <v>172</v>
      </c>
      <c r="X1375" s="3" t="str">
        <f>+LEFT(Tabla1[[#This Row],[participant]],LEN(Tabla1[[#This Row],[participant]])-1)</f>
        <v>LMR11M</v>
      </c>
    </row>
    <row r="1376" spans="1:24" x14ac:dyDescent="0.55000000000000004">
      <c r="A1376" t="s">
        <v>60</v>
      </c>
      <c r="B1376" t="s">
        <v>66</v>
      </c>
      <c r="C1376" t="s">
        <v>21</v>
      </c>
      <c r="D1376">
        <v>0.8</v>
      </c>
      <c r="E1376">
        <v>0</v>
      </c>
      <c r="F1376">
        <v>174</v>
      </c>
      <c r="G1376">
        <v>174</v>
      </c>
      <c r="H1376">
        <v>174</v>
      </c>
      <c r="I1376" t="s">
        <v>21</v>
      </c>
      <c r="J1376">
        <v>1</v>
      </c>
      <c r="K1376">
        <v>0.74199920240799999</v>
      </c>
      <c r="L1376" t="s">
        <v>57</v>
      </c>
      <c r="M1376">
        <v>59.810667979371502</v>
      </c>
      <c r="N1376" t="s">
        <v>58</v>
      </c>
      <c r="O1376">
        <v>1</v>
      </c>
      <c r="P1376" t="s">
        <v>59</v>
      </c>
      <c r="Q1376" s="3" t="str">
        <f>+PROPER(IF(MID(Tabla1[[#This Row],[expName]],3,100)="Alegria","Alegría",MID(Tabla1[[#This Row],[expName]],3,100)))</f>
        <v>Alegría</v>
      </c>
      <c r="R1376" s="3" t="str">
        <f>+IF(Tabla1[[#This Row],[correct_ans]]="None","Frecuente","Infrecuente")</f>
        <v>Infrecuente</v>
      </c>
      <c r="S1376" s="3">
        <f>+Tabla1[[#This Row],[Respuesta.corr]]*100</f>
        <v>100</v>
      </c>
      <c r="T1376" s="3">
        <f>+IF(OR(Tabla1[[#This Row],[frecuente/infrecuente]]="Frecuente",Tabla1[[#This Row],[Respuesta.rt]]=""),"",Tabla1[[#This Row],[Respuesta.rt]])</f>
        <v>0.74199920240799999</v>
      </c>
      <c r="U1376" s="3">
        <f>1-Tabla1[[#This Row],[Respuesta.corr]]</f>
        <v>0</v>
      </c>
      <c r="V1376" s="3" t="s">
        <v>144</v>
      </c>
      <c r="W1376" s="3" t="s">
        <v>172</v>
      </c>
      <c r="X1376" s="3" t="str">
        <f>+LEFT(Tabla1[[#This Row],[participant]],LEN(Tabla1[[#This Row],[participant]])-1)</f>
        <v>LMR11M</v>
      </c>
    </row>
    <row r="1377" spans="1:24" x14ac:dyDescent="0.55000000000000004">
      <c r="A1377" t="s">
        <v>55</v>
      </c>
      <c r="B1377" t="s">
        <v>30</v>
      </c>
      <c r="C1377" t="s">
        <v>15</v>
      </c>
      <c r="D1377">
        <v>0.8</v>
      </c>
      <c r="E1377">
        <v>0</v>
      </c>
      <c r="F1377">
        <v>175</v>
      </c>
      <c r="G1377">
        <v>175</v>
      </c>
      <c r="H1377">
        <v>175</v>
      </c>
      <c r="I1377" t="s">
        <v>15</v>
      </c>
      <c r="J1377">
        <v>1</v>
      </c>
      <c r="L1377" t="s">
        <v>57</v>
      </c>
      <c r="M1377">
        <v>59.810667979371502</v>
      </c>
      <c r="N1377" t="s">
        <v>58</v>
      </c>
      <c r="O1377">
        <v>1</v>
      </c>
      <c r="P1377" t="s">
        <v>59</v>
      </c>
      <c r="Q1377" s="3" t="str">
        <f>+PROPER(IF(MID(Tabla1[[#This Row],[expName]],3,100)="Alegria","Alegría",MID(Tabla1[[#This Row],[expName]],3,100)))</f>
        <v>Alegría</v>
      </c>
      <c r="R1377" s="3" t="str">
        <f>+IF(Tabla1[[#This Row],[correct_ans]]="None","Frecuente","Infrecuente")</f>
        <v>Frecuente</v>
      </c>
      <c r="S1377" s="3">
        <f>+Tabla1[[#This Row],[Respuesta.corr]]*100</f>
        <v>100</v>
      </c>
      <c r="T1377" s="3" t="str">
        <f>+IF(OR(Tabla1[[#This Row],[frecuente/infrecuente]]="Frecuente",Tabla1[[#This Row],[Respuesta.rt]]=""),"",Tabla1[[#This Row],[Respuesta.rt]])</f>
        <v/>
      </c>
      <c r="U1377" s="3">
        <f>1-Tabla1[[#This Row],[Respuesta.corr]]</f>
        <v>0</v>
      </c>
      <c r="V1377" s="3" t="s">
        <v>144</v>
      </c>
      <c r="W1377" s="3" t="s">
        <v>172</v>
      </c>
      <c r="X1377" s="3" t="str">
        <f>+LEFT(Tabla1[[#This Row],[participant]],LEN(Tabla1[[#This Row],[participant]])-1)</f>
        <v>LMR11M</v>
      </c>
    </row>
    <row r="1378" spans="1:24" x14ac:dyDescent="0.55000000000000004">
      <c r="A1378" t="s">
        <v>55</v>
      </c>
      <c r="B1378" t="s">
        <v>48</v>
      </c>
      <c r="C1378" t="s">
        <v>15</v>
      </c>
      <c r="D1378">
        <v>1.3</v>
      </c>
      <c r="E1378">
        <v>0</v>
      </c>
      <c r="F1378">
        <v>176</v>
      </c>
      <c r="G1378">
        <v>176</v>
      </c>
      <c r="H1378">
        <v>176</v>
      </c>
      <c r="I1378" t="s">
        <v>15</v>
      </c>
      <c r="J1378">
        <v>1</v>
      </c>
      <c r="L1378" t="s">
        <v>57</v>
      </c>
      <c r="M1378">
        <v>59.810667979371502</v>
      </c>
      <c r="N1378" t="s">
        <v>58</v>
      </c>
      <c r="O1378">
        <v>1</v>
      </c>
      <c r="P1378" t="s">
        <v>59</v>
      </c>
      <c r="Q1378" s="3" t="str">
        <f>+PROPER(IF(MID(Tabla1[[#This Row],[expName]],3,100)="Alegria","Alegría",MID(Tabla1[[#This Row],[expName]],3,100)))</f>
        <v>Alegría</v>
      </c>
      <c r="R1378" s="3" t="str">
        <f>+IF(Tabla1[[#This Row],[correct_ans]]="None","Frecuente","Infrecuente")</f>
        <v>Frecuente</v>
      </c>
      <c r="S1378" s="3">
        <f>+Tabla1[[#This Row],[Respuesta.corr]]*100</f>
        <v>100</v>
      </c>
      <c r="T1378" s="3" t="str">
        <f>+IF(OR(Tabla1[[#This Row],[frecuente/infrecuente]]="Frecuente",Tabla1[[#This Row],[Respuesta.rt]]=""),"",Tabla1[[#This Row],[Respuesta.rt]])</f>
        <v/>
      </c>
      <c r="U1378" s="3">
        <f>1-Tabla1[[#This Row],[Respuesta.corr]]</f>
        <v>0</v>
      </c>
      <c r="V1378" s="3" t="s">
        <v>144</v>
      </c>
      <c r="W1378" s="3" t="s">
        <v>172</v>
      </c>
      <c r="X1378" s="3" t="str">
        <f>+LEFT(Tabla1[[#This Row],[participant]],LEN(Tabla1[[#This Row],[participant]])-1)</f>
        <v>LMR11M</v>
      </c>
    </row>
    <row r="1379" spans="1:24" x14ac:dyDescent="0.55000000000000004">
      <c r="A1379" t="s">
        <v>60</v>
      </c>
      <c r="B1379" t="s">
        <v>62</v>
      </c>
      <c r="C1379" t="s">
        <v>21</v>
      </c>
      <c r="D1379">
        <v>1.3</v>
      </c>
      <c r="E1379">
        <v>0</v>
      </c>
      <c r="F1379">
        <v>177</v>
      </c>
      <c r="G1379">
        <v>177</v>
      </c>
      <c r="H1379">
        <v>177</v>
      </c>
      <c r="I1379" t="s">
        <v>21</v>
      </c>
      <c r="J1379">
        <v>1</v>
      </c>
      <c r="K1379">
        <v>0.49105287250099999</v>
      </c>
      <c r="L1379" t="s">
        <v>57</v>
      </c>
      <c r="M1379">
        <v>59.810667979371502</v>
      </c>
      <c r="N1379" t="s">
        <v>58</v>
      </c>
      <c r="O1379">
        <v>1</v>
      </c>
      <c r="P1379" t="s">
        <v>59</v>
      </c>
      <c r="Q1379" s="3" t="str">
        <f>+PROPER(IF(MID(Tabla1[[#This Row],[expName]],3,100)="Alegria","Alegría",MID(Tabla1[[#This Row],[expName]],3,100)))</f>
        <v>Alegría</v>
      </c>
      <c r="R1379" s="3" t="str">
        <f>+IF(Tabla1[[#This Row],[correct_ans]]="None","Frecuente","Infrecuente")</f>
        <v>Infrecuente</v>
      </c>
      <c r="S1379" s="3">
        <f>+Tabla1[[#This Row],[Respuesta.corr]]*100</f>
        <v>100</v>
      </c>
      <c r="T1379" s="3">
        <f>+IF(OR(Tabla1[[#This Row],[frecuente/infrecuente]]="Frecuente",Tabla1[[#This Row],[Respuesta.rt]]=""),"",Tabla1[[#This Row],[Respuesta.rt]])</f>
        <v>0.49105287250099999</v>
      </c>
      <c r="U1379" s="3">
        <f>1-Tabla1[[#This Row],[Respuesta.corr]]</f>
        <v>0</v>
      </c>
      <c r="V1379" s="3" t="s">
        <v>144</v>
      </c>
      <c r="W1379" s="3" t="s">
        <v>172</v>
      </c>
      <c r="X1379" s="3" t="str">
        <f>+LEFT(Tabla1[[#This Row],[participant]],LEN(Tabla1[[#This Row],[participant]])-1)</f>
        <v>LMR11M</v>
      </c>
    </row>
    <row r="1380" spans="1:24" x14ac:dyDescent="0.55000000000000004">
      <c r="A1380" t="s">
        <v>55</v>
      </c>
      <c r="B1380" t="s">
        <v>67</v>
      </c>
      <c r="C1380" t="s">
        <v>15</v>
      </c>
      <c r="D1380">
        <v>0.8</v>
      </c>
      <c r="E1380">
        <v>0</v>
      </c>
      <c r="F1380">
        <v>178</v>
      </c>
      <c r="G1380">
        <v>178</v>
      </c>
      <c r="H1380">
        <v>178</v>
      </c>
      <c r="I1380" t="s">
        <v>15</v>
      </c>
      <c r="J1380">
        <v>1</v>
      </c>
      <c r="L1380" t="s">
        <v>57</v>
      </c>
      <c r="M1380">
        <v>59.810667979371502</v>
      </c>
      <c r="N1380" t="s">
        <v>58</v>
      </c>
      <c r="O1380">
        <v>1</v>
      </c>
      <c r="P1380" t="s">
        <v>59</v>
      </c>
      <c r="Q1380" s="3" t="str">
        <f>+PROPER(IF(MID(Tabla1[[#This Row],[expName]],3,100)="Alegria","Alegría",MID(Tabla1[[#This Row],[expName]],3,100)))</f>
        <v>Alegría</v>
      </c>
      <c r="R1380" s="3" t="str">
        <f>+IF(Tabla1[[#This Row],[correct_ans]]="None","Frecuente","Infrecuente")</f>
        <v>Frecuente</v>
      </c>
      <c r="S1380" s="3">
        <f>+Tabla1[[#This Row],[Respuesta.corr]]*100</f>
        <v>100</v>
      </c>
      <c r="T1380" s="3" t="str">
        <f>+IF(OR(Tabla1[[#This Row],[frecuente/infrecuente]]="Frecuente",Tabla1[[#This Row],[Respuesta.rt]]=""),"",Tabla1[[#This Row],[Respuesta.rt]])</f>
        <v/>
      </c>
      <c r="U1380" s="3">
        <f>1-Tabla1[[#This Row],[Respuesta.corr]]</f>
        <v>0</v>
      </c>
      <c r="V1380" s="3" t="s">
        <v>144</v>
      </c>
      <c r="W1380" s="3" t="s">
        <v>172</v>
      </c>
      <c r="X1380" s="3" t="str">
        <f>+LEFT(Tabla1[[#This Row],[participant]],LEN(Tabla1[[#This Row],[participant]])-1)</f>
        <v>LMR11M</v>
      </c>
    </row>
    <row r="1381" spans="1:24" x14ac:dyDescent="0.55000000000000004">
      <c r="A1381" t="s">
        <v>55</v>
      </c>
      <c r="B1381" t="s">
        <v>34</v>
      </c>
      <c r="C1381" t="s">
        <v>15</v>
      </c>
      <c r="D1381">
        <v>1.3</v>
      </c>
      <c r="E1381">
        <v>0</v>
      </c>
      <c r="F1381">
        <v>179</v>
      </c>
      <c r="G1381">
        <v>179</v>
      </c>
      <c r="H1381">
        <v>179</v>
      </c>
      <c r="I1381" t="s">
        <v>15</v>
      </c>
      <c r="J1381">
        <v>1</v>
      </c>
      <c r="L1381" t="s">
        <v>57</v>
      </c>
      <c r="M1381">
        <v>59.810667979371502</v>
      </c>
      <c r="N1381" t="s">
        <v>58</v>
      </c>
      <c r="O1381">
        <v>1</v>
      </c>
      <c r="P1381" t="s">
        <v>59</v>
      </c>
      <c r="Q1381" s="3" t="str">
        <f>+PROPER(IF(MID(Tabla1[[#This Row],[expName]],3,100)="Alegria","Alegría",MID(Tabla1[[#This Row],[expName]],3,100)))</f>
        <v>Alegría</v>
      </c>
      <c r="R1381" s="3" t="str">
        <f>+IF(Tabla1[[#This Row],[correct_ans]]="None","Frecuente","Infrecuente")</f>
        <v>Frecuente</v>
      </c>
      <c r="S1381" s="3">
        <f>+Tabla1[[#This Row],[Respuesta.corr]]*100</f>
        <v>100</v>
      </c>
      <c r="T1381" s="3" t="str">
        <f>+IF(OR(Tabla1[[#This Row],[frecuente/infrecuente]]="Frecuente",Tabla1[[#This Row],[Respuesta.rt]]=""),"",Tabla1[[#This Row],[Respuesta.rt]])</f>
        <v/>
      </c>
      <c r="U1381" s="3">
        <f>1-Tabla1[[#This Row],[Respuesta.corr]]</f>
        <v>0</v>
      </c>
      <c r="V1381" s="3" t="s">
        <v>144</v>
      </c>
      <c r="W1381" s="3" t="s">
        <v>172</v>
      </c>
      <c r="X1381" s="3" t="str">
        <f>+LEFT(Tabla1[[#This Row],[participant]],LEN(Tabla1[[#This Row],[participant]])-1)</f>
        <v>LMR11M</v>
      </c>
    </row>
    <row r="1382" spans="1:24" x14ac:dyDescent="0.55000000000000004">
      <c r="A1382" t="s">
        <v>60</v>
      </c>
      <c r="B1382" t="s">
        <v>66</v>
      </c>
      <c r="C1382" t="s">
        <v>21</v>
      </c>
      <c r="D1382">
        <v>0.8</v>
      </c>
      <c r="E1382">
        <v>0</v>
      </c>
      <c r="F1382">
        <v>180</v>
      </c>
      <c r="G1382">
        <v>180</v>
      </c>
      <c r="H1382">
        <v>180</v>
      </c>
      <c r="I1382" t="s">
        <v>21</v>
      </c>
      <c r="J1382">
        <v>1</v>
      </c>
      <c r="K1382">
        <v>0.45766110299200002</v>
      </c>
      <c r="L1382" t="s">
        <v>57</v>
      </c>
      <c r="M1382">
        <v>59.810667979371502</v>
      </c>
      <c r="N1382" t="s">
        <v>58</v>
      </c>
      <c r="O1382">
        <v>1</v>
      </c>
      <c r="P1382" t="s">
        <v>59</v>
      </c>
      <c r="Q1382" s="3" t="str">
        <f>+PROPER(IF(MID(Tabla1[[#This Row],[expName]],3,100)="Alegria","Alegría",MID(Tabla1[[#This Row],[expName]],3,100)))</f>
        <v>Alegría</v>
      </c>
      <c r="R1382" s="3" t="str">
        <f>+IF(Tabla1[[#This Row],[correct_ans]]="None","Frecuente","Infrecuente")</f>
        <v>Infrecuente</v>
      </c>
      <c r="S1382" s="3">
        <f>+Tabla1[[#This Row],[Respuesta.corr]]*100</f>
        <v>100</v>
      </c>
      <c r="T1382" s="3">
        <f>+IF(OR(Tabla1[[#This Row],[frecuente/infrecuente]]="Frecuente",Tabla1[[#This Row],[Respuesta.rt]]=""),"",Tabla1[[#This Row],[Respuesta.rt]])</f>
        <v>0.45766110299200002</v>
      </c>
      <c r="U1382" s="3">
        <f>1-Tabla1[[#This Row],[Respuesta.corr]]</f>
        <v>0</v>
      </c>
      <c r="V1382" s="3" t="s">
        <v>144</v>
      </c>
      <c r="W1382" s="3" t="s">
        <v>172</v>
      </c>
      <c r="X1382" s="3" t="str">
        <f>+LEFT(Tabla1[[#This Row],[participant]],LEN(Tabla1[[#This Row],[participant]])-1)</f>
        <v>LMR11M</v>
      </c>
    </row>
    <row r="1383" spans="1:24" x14ac:dyDescent="0.55000000000000004">
      <c r="A1383" t="s">
        <v>55</v>
      </c>
      <c r="B1383" t="s">
        <v>36</v>
      </c>
      <c r="C1383" t="s">
        <v>15</v>
      </c>
      <c r="D1383">
        <v>0.8</v>
      </c>
      <c r="E1383">
        <v>0</v>
      </c>
      <c r="F1383">
        <v>181</v>
      </c>
      <c r="G1383">
        <v>181</v>
      </c>
      <c r="H1383">
        <v>181</v>
      </c>
      <c r="I1383" t="s">
        <v>15</v>
      </c>
      <c r="J1383">
        <v>1</v>
      </c>
      <c r="L1383" t="s">
        <v>57</v>
      </c>
      <c r="M1383">
        <v>59.810667979371502</v>
      </c>
      <c r="N1383" t="s">
        <v>58</v>
      </c>
      <c r="O1383">
        <v>1</v>
      </c>
      <c r="P1383" t="s">
        <v>59</v>
      </c>
      <c r="Q1383" s="3" t="str">
        <f>+PROPER(IF(MID(Tabla1[[#This Row],[expName]],3,100)="Alegria","Alegría",MID(Tabla1[[#This Row],[expName]],3,100)))</f>
        <v>Alegría</v>
      </c>
      <c r="R1383" s="3" t="str">
        <f>+IF(Tabla1[[#This Row],[correct_ans]]="None","Frecuente","Infrecuente")</f>
        <v>Frecuente</v>
      </c>
      <c r="S1383" s="3">
        <f>+Tabla1[[#This Row],[Respuesta.corr]]*100</f>
        <v>100</v>
      </c>
      <c r="T1383" s="3" t="str">
        <f>+IF(OR(Tabla1[[#This Row],[frecuente/infrecuente]]="Frecuente",Tabla1[[#This Row],[Respuesta.rt]]=""),"",Tabla1[[#This Row],[Respuesta.rt]])</f>
        <v/>
      </c>
      <c r="U1383" s="3">
        <f>1-Tabla1[[#This Row],[Respuesta.corr]]</f>
        <v>0</v>
      </c>
      <c r="V1383" s="3" t="s">
        <v>144</v>
      </c>
      <c r="W1383" s="3" t="s">
        <v>172</v>
      </c>
      <c r="X1383" s="3" t="str">
        <f>+LEFT(Tabla1[[#This Row],[participant]],LEN(Tabla1[[#This Row],[participant]])-1)</f>
        <v>LMR11M</v>
      </c>
    </row>
    <row r="1384" spans="1:24" x14ac:dyDescent="0.55000000000000004">
      <c r="A1384" t="s">
        <v>55</v>
      </c>
      <c r="B1384" t="s">
        <v>23</v>
      </c>
      <c r="C1384" t="s">
        <v>15</v>
      </c>
      <c r="D1384">
        <v>0.8</v>
      </c>
      <c r="E1384">
        <v>0</v>
      </c>
      <c r="F1384">
        <v>182</v>
      </c>
      <c r="G1384">
        <v>182</v>
      </c>
      <c r="H1384">
        <v>182</v>
      </c>
      <c r="I1384" t="s">
        <v>15</v>
      </c>
      <c r="J1384">
        <v>1</v>
      </c>
      <c r="L1384" t="s">
        <v>57</v>
      </c>
      <c r="M1384">
        <v>59.810667979371502</v>
      </c>
      <c r="N1384" t="s">
        <v>58</v>
      </c>
      <c r="O1384">
        <v>1</v>
      </c>
      <c r="P1384" t="s">
        <v>59</v>
      </c>
      <c r="Q1384" s="3" t="str">
        <f>+PROPER(IF(MID(Tabla1[[#This Row],[expName]],3,100)="Alegria","Alegría",MID(Tabla1[[#This Row],[expName]],3,100)))</f>
        <v>Alegría</v>
      </c>
      <c r="R1384" s="3" t="str">
        <f>+IF(Tabla1[[#This Row],[correct_ans]]="None","Frecuente","Infrecuente")</f>
        <v>Frecuente</v>
      </c>
      <c r="S1384" s="3">
        <f>+Tabla1[[#This Row],[Respuesta.corr]]*100</f>
        <v>100</v>
      </c>
      <c r="T1384" s="3" t="str">
        <f>+IF(OR(Tabla1[[#This Row],[frecuente/infrecuente]]="Frecuente",Tabla1[[#This Row],[Respuesta.rt]]=""),"",Tabla1[[#This Row],[Respuesta.rt]])</f>
        <v/>
      </c>
      <c r="U1384" s="3">
        <f>1-Tabla1[[#This Row],[Respuesta.corr]]</f>
        <v>0</v>
      </c>
      <c r="V1384" s="3" t="s">
        <v>144</v>
      </c>
      <c r="W1384" s="3" t="s">
        <v>172</v>
      </c>
      <c r="X1384" s="3" t="str">
        <f>+LEFT(Tabla1[[#This Row],[participant]],LEN(Tabla1[[#This Row],[participant]])-1)</f>
        <v>LMR11M</v>
      </c>
    </row>
    <row r="1385" spans="1:24" x14ac:dyDescent="0.55000000000000004">
      <c r="A1385" t="s">
        <v>55</v>
      </c>
      <c r="B1385" t="s">
        <v>23</v>
      </c>
      <c r="C1385" t="s">
        <v>15</v>
      </c>
      <c r="D1385">
        <v>1.3</v>
      </c>
      <c r="E1385">
        <v>0</v>
      </c>
      <c r="F1385">
        <v>183</v>
      </c>
      <c r="G1385">
        <v>183</v>
      </c>
      <c r="H1385">
        <v>183</v>
      </c>
      <c r="I1385" t="s">
        <v>15</v>
      </c>
      <c r="J1385">
        <v>1</v>
      </c>
      <c r="L1385" t="s">
        <v>57</v>
      </c>
      <c r="M1385">
        <v>59.810667979371502</v>
      </c>
      <c r="N1385" t="s">
        <v>58</v>
      </c>
      <c r="O1385">
        <v>1</v>
      </c>
      <c r="P1385" t="s">
        <v>59</v>
      </c>
      <c r="Q1385" s="3" t="str">
        <f>+PROPER(IF(MID(Tabla1[[#This Row],[expName]],3,100)="Alegria","Alegría",MID(Tabla1[[#This Row],[expName]],3,100)))</f>
        <v>Alegría</v>
      </c>
      <c r="R1385" s="3" t="str">
        <f>+IF(Tabla1[[#This Row],[correct_ans]]="None","Frecuente","Infrecuente")</f>
        <v>Frecuente</v>
      </c>
      <c r="S1385" s="3">
        <f>+Tabla1[[#This Row],[Respuesta.corr]]*100</f>
        <v>100</v>
      </c>
      <c r="T1385" s="3" t="str">
        <f>+IF(OR(Tabla1[[#This Row],[frecuente/infrecuente]]="Frecuente",Tabla1[[#This Row],[Respuesta.rt]]=""),"",Tabla1[[#This Row],[Respuesta.rt]])</f>
        <v/>
      </c>
      <c r="U1385" s="3">
        <f>1-Tabla1[[#This Row],[Respuesta.corr]]</f>
        <v>0</v>
      </c>
      <c r="V1385" s="3" t="s">
        <v>144</v>
      </c>
      <c r="W1385" s="3" t="s">
        <v>172</v>
      </c>
      <c r="X1385" s="3" t="str">
        <f>+LEFT(Tabla1[[#This Row],[participant]],LEN(Tabla1[[#This Row],[participant]])-1)</f>
        <v>LMR11M</v>
      </c>
    </row>
    <row r="1386" spans="1:24" x14ac:dyDescent="0.55000000000000004">
      <c r="A1386" t="s">
        <v>60</v>
      </c>
      <c r="B1386" t="s">
        <v>68</v>
      </c>
      <c r="C1386" t="s">
        <v>21</v>
      </c>
      <c r="D1386">
        <v>1.3</v>
      </c>
      <c r="E1386">
        <v>0</v>
      </c>
      <c r="F1386">
        <v>184</v>
      </c>
      <c r="G1386">
        <v>184</v>
      </c>
      <c r="H1386">
        <v>184</v>
      </c>
      <c r="I1386" t="s">
        <v>21</v>
      </c>
      <c r="J1386">
        <v>1</v>
      </c>
      <c r="K1386">
        <v>0.70807669963700004</v>
      </c>
      <c r="L1386" t="s">
        <v>57</v>
      </c>
      <c r="M1386">
        <v>59.810667979371502</v>
      </c>
      <c r="N1386" t="s">
        <v>58</v>
      </c>
      <c r="O1386">
        <v>1</v>
      </c>
      <c r="P1386" t="s">
        <v>59</v>
      </c>
      <c r="Q1386" s="3" t="str">
        <f>+PROPER(IF(MID(Tabla1[[#This Row],[expName]],3,100)="Alegria","Alegría",MID(Tabla1[[#This Row],[expName]],3,100)))</f>
        <v>Alegría</v>
      </c>
      <c r="R1386" s="3" t="str">
        <f>+IF(Tabla1[[#This Row],[correct_ans]]="None","Frecuente","Infrecuente")</f>
        <v>Infrecuente</v>
      </c>
      <c r="S1386" s="3">
        <f>+Tabla1[[#This Row],[Respuesta.corr]]*100</f>
        <v>100</v>
      </c>
      <c r="T1386" s="3">
        <f>+IF(OR(Tabla1[[#This Row],[frecuente/infrecuente]]="Frecuente",Tabla1[[#This Row],[Respuesta.rt]]=""),"",Tabla1[[#This Row],[Respuesta.rt]])</f>
        <v>0.70807669963700004</v>
      </c>
      <c r="U1386" s="3">
        <f>1-Tabla1[[#This Row],[Respuesta.corr]]</f>
        <v>0</v>
      </c>
      <c r="V1386" s="3" t="s">
        <v>144</v>
      </c>
      <c r="W1386" s="3" t="s">
        <v>172</v>
      </c>
      <c r="X1386" s="3" t="str">
        <f>+LEFT(Tabla1[[#This Row],[participant]],LEN(Tabla1[[#This Row],[participant]])-1)</f>
        <v>LMR11M</v>
      </c>
    </row>
    <row r="1387" spans="1:24" x14ac:dyDescent="0.55000000000000004">
      <c r="A1387" t="s">
        <v>55</v>
      </c>
      <c r="B1387" t="s">
        <v>67</v>
      </c>
      <c r="C1387" t="s">
        <v>15</v>
      </c>
      <c r="D1387">
        <v>0.8</v>
      </c>
      <c r="E1387">
        <v>0</v>
      </c>
      <c r="F1387">
        <v>185</v>
      </c>
      <c r="G1387">
        <v>185</v>
      </c>
      <c r="H1387">
        <v>185</v>
      </c>
      <c r="I1387" t="s">
        <v>15</v>
      </c>
      <c r="J1387">
        <v>1</v>
      </c>
      <c r="L1387" t="s">
        <v>57</v>
      </c>
      <c r="M1387">
        <v>59.810667979371502</v>
      </c>
      <c r="N1387" t="s">
        <v>58</v>
      </c>
      <c r="O1387">
        <v>1</v>
      </c>
      <c r="P1387" t="s">
        <v>59</v>
      </c>
      <c r="Q1387" s="3" t="str">
        <f>+PROPER(IF(MID(Tabla1[[#This Row],[expName]],3,100)="Alegria","Alegría",MID(Tabla1[[#This Row],[expName]],3,100)))</f>
        <v>Alegría</v>
      </c>
      <c r="R1387" s="3" t="str">
        <f>+IF(Tabla1[[#This Row],[correct_ans]]="None","Frecuente","Infrecuente")</f>
        <v>Frecuente</v>
      </c>
      <c r="S1387" s="3">
        <f>+Tabla1[[#This Row],[Respuesta.corr]]*100</f>
        <v>100</v>
      </c>
      <c r="T1387" s="3" t="str">
        <f>+IF(OR(Tabla1[[#This Row],[frecuente/infrecuente]]="Frecuente",Tabla1[[#This Row],[Respuesta.rt]]=""),"",Tabla1[[#This Row],[Respuesta.rt]])</f>
        <v/>
      </c>
      <c r="U1387" s="3">
        <f>1-Tabla1[[#This Row],[Respuesta.corr]]</f>
        <v>0</v>
      </c>
      <c r="V1387" s="3" t="s">
        <v>144</v>
      </c>
      <c r="W1387" s="3" t="s">
        <v>172</v>
      </c>
      <c r="X1387" s="3" t="str">
        <f>+LEFT(Tabla1[[#This Row],[participant]],LEN(Tabla1[[#This Row],[participant]])-1)</f>
        <v>LMR11M</v>
      </c>
    </row>
    <row r="1388" spans="1:24" x14ac:dyDescent="0.55000000000000004">
      <c r="A1388" t="s">
        <v>55</v>
      </c>
      <c r="B1388" t="s">
        <v>56</v>
      </c>
      <c r="C1388" t="s">
        <v>15</v>
      </c>
      <c r="D1388">
        <v>0.8</v>
      </c>
      <c r="E1388">
        <v>0</v>
      </c>
      <c r="F1388">
        <v>186</v>
      </c>
      <c r="G1388">
        <v>186</v>
      </c>
      <c r="H1388">
        <v>186</v>
      </c>
      <c r="I1388" t="s">
        <v>15</v>
      </c>
      <c r="J1388">
        <v>1</v>
      </c>
      <c r="L1388" t="s">
        <v>57</v>
      </c>
      <c r="M1388">
        <v>59.810667979371502</v>
      </c>
      <c r="N1388" t="s">
        <v>58</v>
      </c>
      <c r="O1388">
        <v>1</v>
      </c>
      <c r="P1388" t="s">
        <v>59</v>
      </c>
      <c r="Q1388" s="3" t="str">
        <f>+PROPER(IF(MID(Tabla1[[#This Row],[expName]],3,100)="Alegria","Alegría",MID(Tabla1[[#This Row],[expName]],3,100)))</f>
        <v>Alegría</v>
      </c>
      <c r="R1388" s="3" t="str">
        <f>+IF(Tabla1[[#This Row],[correct_ans]]="None","Frecuente","Infrecuente")</f>
        <v>Frecuente</v>
      </c>
      <c r="S1388" s="3">
        <f>+Tabla1[[#This Row],[Respuesta.corr]]*100</f>
        <v>100</v>
      </c>
      <c r="T1388" s="3" t="str">
        <f>+IF(OR(Tabla1[[#This Row],[frecuente/infrecuente]]="Frecuente",Tabla1[[#This Row],[Respuesta.rt]]=""),"",Tabla1[[#This Row],[Respuesta.rt]])</f>
        <v/>
      </c>
      <c r="U1388" s="3">
        <f>1-Tabla1[[#This Row],[Respuesta.corr]]</f>
        <v>0</v>
      </c>
      <c r="V1388" s="3" t="s">
        <v>144</v>
      </c>
      <c r="W1388" s="3" t="s">
        <v>172</v>
      </c>
      <c r="X1388" s="3" t="str">
        <f>+LEFT(Tabla1[[#This Row],[participant]],LEN(Tabla1[[#This Row],[participant]])-1)</f>
        <v>LMR11M</v>
      </c>
    </row>
    <row r="1389" spans="1:24" x14ac:dyDescent="0.55000000000000004">
      <c r="A1389" t="s">
        <v>60</v>
      </c>
      <c r="B1389" t="s">
        <v>62</v>
      </c>
      <c r="C1389" t="s">
        <v>21</v>
      </c>
      <c r="D1389">
        <v>0.8</v>
      </c>
      <c r="E1389">
        <v>0</v>
      </c>
      <c r="F1389">
        <v>187</v>
      </c>
      <c r="G1389">
        <v>187</v>
      </c>
      <c r="H1389">
        <v>187</v>
      </c>
      <c r="I1389" t="s">
        <v>21</v>
      </c>
      <c r="J1389">
        <v>1</v>
      </c>
      <c r="K1389">
        <v>0.52431154623599996</v>
      </c>
      <c r="L1389" t="s">
        <v>57</v>
      </c>
      <c r="M1389">
        <v>59.810667979371502</v>
      </c>
      <c r="N1389" t="s">
        <v>58</v>
      </c>
      <c r="O1389">
        <v>1</v>
      </c>
      <c r="P1389" t="s">
        <v>59</v>
      </c>
      <c r="Q1389" s="3" t="str">
        <f>+PROPER(IF(MID(Tabla1[[#This Row],[expName]],3,100)="Alegria","Alegría",MID(Tabla1[[#This Row],[expName]],3,100)))</f>
        <v>Alegría</v>
      </c>
      <c r="R1389" s="3" t="str">
        <f>+IF(Tabla1[[#This Row],[correct_ans]]="None","Frecuente","Infrecuente")</f>
        <v>Infrecuente</v>
      </c>
      <c r="S1389" s="3">
        <f>+Tabla1[[#This Row],[Respuesta.corr]]*100</f>
        <v>100</v>
      </c>
      <c r="T1389" s="3">
        <f>+IF(OR(Tabla1[[#This Row],[frecuente/infrecuente]]="Frecuente",Tabla1[[#This Row],[Respuesta.rt]]=""),"",Tabla1[[#This Row],[Respuesta.rt]])</f>
        <v>0.52431154623599996</v>
      </c>
      <c r="U1389" s="3">
        <f>1-Tabla1[[#This Row],[Respuesta.corr]]</f>
        <v>0</v>
      </c>
      <c r="V1389" s="3" t="s">
        <v>144</v>
      </c>
      <c r="W1389" s="3" t="s">
        <v>172</v>
      </c>
      <c r="X1389" s="3" t="str">
        <f>+LEFT(Tabla1[[#This Row],[participant]],LEN(Tabla1[[#This Row],[participant]])-1)</f>
        <v>LMR11M</v>
      </c>
    </row>
    <row r="1390" spans="1:24" x14ac:dyDescent="0.55000000000000004">
      <c r="A1390" t="s">
        <v>55</v>
      </c>
      <c r="B1390" t="s">
        <v>65</v>
      </c>
      <c r="C1390" t="s">
        <v>15</v>
      </c>
      <c r="D1390">
        <v>1.3</v>
      </c>
      <c r="E1390">
        <v>0</v>
      </c>
      <c r="F1390">
        <v>188</v>
      </c>
      <c r="G1390">
        <v>188</v>
      </c>
      <c r="H1390">
        <v>188</v>
      </c>
      <c r="I1390" t="s">
        <v>15</v>
      </c>
      <c r="J1390">
        <v>1</v>
      </c>
      <c r="L1390" t="s">
        <v>57</v>
      </c>
      <c r="M1390">
        <v>59.810667979371502</v>
      </c>
      <c r="N1390" t="s">
        <v>58</v>
      </c>
      <c r="O1390">
        <v>1</v>
      </c>
      <c r="P1390" t="s">
        <v>59</v>
      </c>
      <c r="Q1390" s="3" t="str">
        <f>+PROPER(IF(MID(Tabla1[[#This Row],[expName]],3,100)="Alegria","Alegría",MID(Tabla1[[#This Row],[expName]],3,100)))</f>
        <v>Alegría</v>
      </c>
      <c r="R1390" s="3" t="str">
        <f>+IF(Tabla1[[#This Row],[correct_ans]]="None","Frecuente","Infrecuente")</f>
        <v>Frecuente</v>
      </c>
      <c r="S1390" s="3">
        <f>+Tabla1[[#This Row],[Respuesta.corr]]*100</f>
        <v>100</v>
      </c>
      <c r="T1390" s="3" t="str">
        <f>+IF(OR(Tabla1[[#This Row],[frecuente/infrecuente]]="Frecuente",Tabla1[[#This Row],[Respuesta.rt]]=""),"",Tabla1[[#This Row],[Respuesta.rt]])</f>
        <v/>
      </c>
      <c r="U1390" s="3">
        <f>1-Tabla1[[#This Row],[Respuesta.corr]]</f>
        <v>0</v>
      </c>
      <c r="V1390" s="3" t="s">
        <v>144</v>
      </c>
      <c r="W1390" s="3" t="s">
        <v>172</v>
      </c>
      <c r="X1390" s="3" t="str">
        <f>+LEFT(Tabla1[[#This Row],[participant]],LEN(Tabla1[[#This Row],[participant]])-1)</f>
        <v>LMR11M</v>
      </c>
    </row>
    <row r="1391" spans="1:24" x14ac:dyDescent="0.55000000000000004">
      <c r="A1391" t="s">
        <v>55</v>
      </c>
      <c r="B1391" t="s">
        <v>56</v>
      </c>
      <c r="C1391" t="s">
        <v>15</v>
      </c>
      <c r="D1391">
        <v>0.8</v>
      </c>
      <c r="E1391">
        <v>0</v>
      </c>
      <c r="F1391">
        <v>189</v>
      </c>
      <c r="G1391">
        <v>189</v>
      </c>
      <c r="H1391">
        <v>189</v>
      </c>
      <c r="I1391" t="s">
        <v>15</v>
      </c>
      <c r="J1391">
        <v>1</v>
      </c>
      <c r="L1391" t="s">
        <v>57</v>
      </c>
      <c r="M1391">
        <v>59.810667979371502</v>
      </c>
      <c r="N1391" t="s">
        <v>58</v>
      </c>
      <c r="O1391">
        <v>1</v>
      </c>
      <c r="P1391" t="s">
        <v>59</v>
      </c>
      <c r="Q1391" s="3" t="str">
        <f>+PROPER(IF(MID(Tabla1[[#This Row],[expName]],3,100)="Alegria","Alegría",MID(Tabla1[[#This Row],[expName]],3,100)))</f>
        <v>Alegría</v>
      </c>
      <c r="R1391" s="3" t="str">
        <f>+IF(Tabla1[[#This Row],[correct_ans]]="None","Frecuente","Infrecuente")</f>
        <v>Frecuente</v>
      </c>
      <c r="S1391" s="3">
        <f>+Tabla1[[#This Row],[Respuesta.corr]]*100</f>
        <v>100</v>
      </c>
      <c r="T1391" s="3" t="str">
        <f>+IF(OR(Tabla1[[#This Row],[frecuente/infrecuente]]="Frecuente",Tabla1[[#This Row],[Respuesta.rt]]=""),"",Tabla1[[#This Row],[Respuesta.rt]])</f>
        <v/>
      </c>
      <c r="U1391" s="3">
        <f>1-Tabla1[[#This Row],[Respuesta.corr]]</f>
        <v>0</v>
      </c>
      <c r="V1391" s="3" t="s">
        <v>144</v>
      </c>
      <c r="W1391" s="3" t="s">
        <v>172</v>
      </c>
      <c r="X1391" s="3" t="str">
        <f>+LEFT(Tabla1[[#This Row],[participant]],LEN(Tabla1[[#This Row],[participant]])-1)</f>
        <v>LMR11M</v>
      </c>
    </row>
    <row r="1392" spans="1:24" x14ac:dyDescent="0.55000000000000004">
      <c r="A1392" t="s">
        <v>60</v>
      </c>
      <c r="B1392" t="s">
        <v>64</v>
      </c>
      <c r="C1392" t="s">
        <v>21</v>
      </c>
      <c r="D1392">
        <v>0.8</v>
      </c>
      <c r="E1392">
        <v>0</v>
      </c>
      <c r="F1392">
        <v>190</v>
      </c>
      <c r="G1392">
        <v>190</v>
      </c>
      <c r="H1392">
        <v>190</v>
      </c>
      <c r="I1392" t="s">
        <v>21</v>
      </c>
      <c r="J1392">
        <v>1</v>
      </c>
      <c r="K1392">
        <v>0.77441724576100002</v>
      </c>
      <c r="L1392" t="s">
        <v>57</v>
      </c>
      <c r="M1392">
        <v>59.810667979371502</v>
      </c>
      <c r="N1392" t="s">
        <v>58</v>
      </c>
      <c r="O1392">
        <v>1</v>
      </c>
      <c r="P1392" t="s">
        <v>59</v>
      </c>
      <c r="Q1392" s="3" t="str">
        <f>+PROPER(IF(MID(Tabla1[[#This Row],[expName]],3,100)="Alegria","Alegría",MID(Tabla1[[#This Row],[expName]],3,100)))</f>
        <v>Alegría</v>
      </c>
      <c r="R1392" s="3" t="str">
        <f>+IF(Tabla1[[#This Row],[correct_ans]]="None","Frecuente","Infrecuente")</f>
        <v>Infrecuente</v>
      </c>
      <c r="S1392" s="3">
        <f>+Tabla1[[#This Row],[Respuesta.corr]]*100</f>
        <v>100</v>
      </c>
      <c r="T1392" s="3">
        <f>+IF(OR(Tabla1[[#This Row],[frecuente/infrecuente]]="Frecuente",Tabla1[[#This Row],[Respuesta.rt]]=""),"",Tabla1[[#This Row],[Respuesta.rt]])</f>
        <v>0.77441724576100002</v>
      </c>
      <c r="U1392" s="3">
        <f>1-Tabla1[[#This Row],[Respuesta.corr]]</f>
        <v>0</v>
      </c>
      <c r="V1392" s="3" t="s">
        <v>144</v>
      </c>
      <c r="W1392" s="3" t="s">
        <v>172</v>
      </c>
      <c r="X1392" s="3" t="str">
        <f>+LEFT(Tabla1[[#This Row],[participant]],LEN(Tabla1[[#This Row],[participant]])-1)</f>
        <v>LMR11M</v>
      </c>
    </row>
    <row r="1393" spans="1:24" x14ac:dyDescent="0.55000000000000004">
      <c r="A1393" t="s">
        <v>55</v>
      </c>
      <c r="B1393" t="s">
        <v>34</v>
      </c>
      <c r="C1393" t="s">
        <v>15</v>
      </c>
      <c r="D1393">
        <v>0.8</v>
      </c>
      <c r="E1393">
        <v>0</v>
      </c>
      <c r="F1393">
        <v>191</v>
      </c>
      <c r="G1393">
        <v>191</v>
      </c>
      <c r="H1393">
        <v>191</v>
      </c>
      <c r="I1393" t="s">
        <v>15</v>
      </c>
      <c r="J1393">
        <v>1</v>
      </c>
      <c r="L1393" t="s">
        <v>57</v>
      </c>
      <c r="M1393">
        <v>59.810667979371502</v>
      </c>
      <c r="N1393" t="s">
        <v>58</v>
      </c>
      <c r="O1393">
        <v>1</v>
      </c>
      <c r="P1393" t="s">
        <v>59</v>
      </c>
      <c r="Q1393" s="3" t="str">
        <f>+PROPER(IF(MID(Tabla1[[#This Row],[expName]],3,100)="Alegria","Alegría",MID(Tabla1[[#This Row],[expName]],3,100)))</f>
        <v>Alegría</v>
      </c>
      <c r="R1393" s="3" t="str">
        <f>+IF(Tabla1[[#This Row],[correct_ans]]="None","Frecuente","Infrecuente")</f>
        <v>Frecuente</v>
      </c>
      <c r="S1393" s="3">
        <f>+Tabla1[[#This Row],[Respuesta.corr]]*100</f>
        <v>100</v>
      </c>
      <c r="T1393" s="3" t="str">
        <f>+IF(OR(Tabla1[[#This Row],[frecuente/infrecuente]]="Frecuente",Tabla1[[#This Row],[Respuesta.rt]]=""),"",Tabla1[[#This Row],[Respuesta.rt]])</f>
        <v/>
      </c>
      <c r="U1393" s="3">
        <f>1-Tabla1[[#This Row],[Respuesta.corr]]</f>
        <v>0</v>
      </c>
      <c r="V1393" s="3" t="s">
        <v>144</v>
      </c>
      <c r="W1393" s="3" t="s">
        <v>172</v>
      </c>
      <c r="X1393" s="3" t="str">
        <f>+LEFT(Tabla1[[#This Row],[participant]],LEN(Tabla1[[#This Row],[participant]])-1)</f>
        <v>LMR11M</v>
      </c>
    </row>
    <row r="1394" spans="1:24" x14ac:dyDescent="0.55000000000000004">
      <c r="A1394" t="s">
        <v>55</v>
      </c>
      <c r="B1394" t="s">
        <v>25</v>
      </c>
      <c r="C1394" t="s">
        <v>15</v>
      </c>
      <c r="D1394">
        <v>1.3</v>
      </c>
      <c r="E1394">
        <v>0</v>
      </c>
      <c r="F1394">
        <v>192</v>
      </c>
      <c r="G1394">
        <v>192</v>
      </c>
      <c r="H1394">
        <v>192</v>
      </c>
      <c r="I1394" t="s">
        <v>15</v>
      </c>
      <c r="J1394">
        <v>1</v>
      </c>
      <c r="L1394" t="s">
        <v>57</v>
      </c>
      <c r="M1394">
        <v>59.810667979371502</v>
      </c>
      <c r="N1394" t="s">
        <v>58</v>
      </c>
      <c r="O1394">
        <v>1</v>
      </c>
      <c r="P1394" t="s">
        <v>59</v>
      </c>
      <c r="Q1394" s="3" t="str">
        <f>+PROPER(IF(MID(Tabla1[[#This Row],[expName]],3,100)="Alegria","Alegría",MID(Tabla1[[#This Row],[expName]],3,100)))</f>
        <v>Alegría</v>
      </c>
      <c r="R1394" s="3" t="str">
        <f>+IF(Tabla1[[#This Row],[correct_ans]]="None","Frecuente","Infrecuente")</f>
        <v>Frecuente</v>
      </c>
      <c r="S1394" s="3">
        <f>+Tabla1[[#This Row],[Respuesta.corr]]*100</f>
        <v>100</v>
      </c>
      <c r="T1394" s="3" t="str">
        <f>+IF(OR(Tabla1[[#This Row],[frecuente/infrecuente]]="Frecuente",Tabla1[[#This Row],[Respuesta.rt]]=""),"",Tabla1[[#This Row],[Respuesta.rt]])</f>
        <v/>
      </c>
      <c r="U1394" s="3">
        <f>1-Tabla1[[#This Row],[Respuesta.corr]]</f>
        <v>0</v>
      </c>
      <c r="V1394" s="3" t="s">
        <v>144</v>
      </c>
      <c r="W1394" s="3" t="s">
        <v>172</v>
      </c>
      <c r="X1394" s="3" t="str">
        <f>+LEFT(Tabla1[[#This Row],[participant]],LEN(Tabla1[[#This Row],[participant]])-1)</f>
        <v>LMR11M</v>
      </c>
    </row>
    <row r="1395" spans="1:24" x14ac:dyDescent="0.55000000000000004">
      <c r="A1395" t="s">
        <v>60</v>
      </c>
      <c r="B1395" t="s">
        <v>81</v>
      </c>
      <c r="C1395" t="s">
        <v>21</v>
      </c>
      <c r="D1395">
        <v>0.8</v>
      </c>
      <c r="E1395">
        <v>0</v>
      </c>
      <c r="F1395">
        <v>193</v>
      </c>
      <c r="G1395">
        <v>193</v>
      </c>
      <c r="H1395">
        <v>193</v>
      </c>
      <c r="I1395" t="s">
        <v>21</v>
      </c>
      <c r="J1395">
        <v>1</v>
      </c>
      <c r="K1395">
        <v>0.50791214918700001</v>
      </c>
      <c r="L1395" t="s">
        <v>57</v>
      </c>
      <c r="M1395">
        <v>59.810667979371502</v>
      </c>
      <c r="N1395" t="s">
        <v>58</v>
      </c>
      <c r="O1395">
        <v>1</v>
      </c>
      <c r="P1395" t="s">
        <v>59</v>
      </c>
      <c r="Q1395" s="3" t="str">
        <f>+PROPER(IF(MID(Tabla1[[#This Row],[expName]],3,100)="Alegria","Alegría",MID(Tabla1[[#This Row],[expName]],3,100)))</f>
        <v>Alegría</v>
      </c>
      <c r="R1395" s="3" t="str">
        <f>+IF(Tabla1[[#This Row],[correct_ans]]="None","Frecuente","Infrecuente")</f>
        <v>Infrecuente</v>
      </c>
      <c r="S1395" s="3">
        <f>+Tabla1[[#This Row],[Respuesta.corr]]*100</f>
        <v>100</v>
      </c>
      <c r="T1395" s="3">
        <f>+IF(OR(Tabla1[[#This Row],[frecuente/infrecuente]]="Frecuente",Tabla1[[#This Row],[Respuesta.rt]]=""),"",Tabla1[[#This Row],[Respuesta.rt]])</f>
        <v>0.50791214918700001</v>
      </c>
      <c r="U1395" s="3">
        <f>1-Tabla1[[#This Row],[Respuesta.corr]]</f>
        <v>0</v>
      </c>
      <c r="V1395" s="3" t="s">
        <v>144</v>
      </c>
      <c r="W1395" s="3" t="s">
        <v>172</v>
      </c>
      <c r="X1395" s="3" t="str">
        <f>+LEFT(Tabla1[[#This Row],[participant]],LEN(Tabla1[[#This Row],[participant]])-1)</f>
        <v>LMR11M</v>
      </c>
    </row>
    <row r="1396" spans="1:24" x14ac:dyDescent="0.55000000000000004">
      <c r="A1396" t="s">
        <v>55</v>
      </c>
      <c r="B1396" t="s">
        <v>75</v>
      </c>
      <c r="C1396" t="s">
        <v>15</v>
      </c>
      <c r="D1396">
        <v>1.3</v>
      </c>
      <c r="E1396">
        <v>0</v>
      </c>
      <c r="F1396">
        <v>194</v>
      </c>
      <c r="G1396">
        <v>194</v>
      </c>
      <c r="H1396">
        <v>194</v>
      </c>
      <c r="I1396" t="s">
        <v>15</v>
      </c>
      <c r="J1396">
        <v>1</v>
      </c>
      <c r="L1396" t="s">
        <v>57</v>
      </c>
      <c r="M1396">
        <v>59.810667979371502</v>
      </c>
      <c r="N1396" t="s">
        <v>58</v>
      </c>
      <c r="O1396">
        <v>1</v>
      </c>
      <c r="P1396" t="s">
        <v>59</v>
      </c>
      <c r="Q1396" s="3" t="str">
        <f>+PROPER(IF(MID(Tabla1[[#This Row],[expName]],3,100)="Alegria","Alegría",MID(Tabla1[[#This Row],[expName]],3,100)))</f>
        <v>Alegría</v>
      </c>
      <c r="R1396" s="3" t="str">
        <f>+IF(Tabla1[[#This Row],[correct_ans]]="None","Frecuente","Infrecuente")</f>
        <v>Frecuente</v>
      </c>
      <c r="S1396" s="3">
        <f>+Tabla1[[#This Row],[Respuesta.corr]]*100</f>
        <v>100</v>
      </c>
      <c r="T1396" s="3" t="str">
        <f>+IF(OR(Tabla1[[#This Row],[frecuente/infrecuente]]="Frecuente",Tabla1[[#This Row],[Respuesta.rt]]=""),"",Tabla1[[#This Row],[Respuesta.rt]])</f>
        <v/>
      </c>
      <c r="U1396" s="3">
        <f>1-Tabla1[[#This Row],[Respuesta.corr]]</f>
        <v>0</v>
      </c>
      <c r="V1396" s="3" t="s">
        <v>144</v>
      </c>
      <c r="W1396" s="3" t="s">
        <v>172</v>
      </c>
      <c r="X1396" s="3" t="str">
        <f>+LEFT(Tabla1[[#This Row],[participant]],LEN(Tabla1[[#This Row],[participant]])-1)</f>
        <v>LMR11M</v>
      </c>
    </row>
    <row r="1397" spans="1:24" x14ac:dyDescent="0.55000000000000004">
      <c r="A1397" t="s">
        <v>55</v>
      </c>
      <c r="B1397" t="s">
        <v>22</v>
      </c>
      <c r="C1397" t="s">
        <v>15</v>
      </c>
      <c r="D1397">
        <v>0.8</v>
      </c>
      <c r="E1397">
        <v>0</v>
      </c>
      <c r="F1397">
        <v>195</v>
      </c>
      <c r="G1397">
        <v>195</v>
      </c>
      <c r="H1397">
        <v>195</v>
      </c>
      <c r="I1397" t="s">
        <v>15</v>
      </c>
      <c r="J1397">
        <v>1</v>
      </c>
      <c r="L1397" t="s">
        <v>57</v>
      </c>
      <c r="M1397">
        <v>59.810667979371502</v>
      </c>
      <c r="N1397" t="s">
        <v>58</v>
      </c>
      <c r="O1397">
        <v>1</v>
      </c>
      <c r="P1397" t="s">
        <v>59</v>
      </c>
      <c r="Q1397" s="3" t="str">
        <f>+PROPER(IF(MID(Tabla1[[#This Row],[expName]],3,100)="Alegria","Alegría",MID(Tabla1[[#This Row],[expName]],3,100)))</f>
        <v>Alegría</v>
      </c>
      <c r="R1397" s="3" t="str">
        <f>+IF(Tabla1[[#This Row],[correct_ans]]="None","Frecuente","Infrecuente")</f>
        <v>Frecuente</v>
      </c>
      <c r="S1397" s="3">
        <f>+Tabla1[[#This Row],[Respuesta.corr]]*100</f>
        <v>100</v>
      </c>
      <c r="T1397" s="3" t="str">
        <f>+IF(OR(Tabla1[[#This Row],[frecuente/infrecuente]]="Frecuente",Tabla1[[#This Row],[Respuesta.rt]]=""),"",Tabla1[[#This Row],[Respuesta.rt]])</f>
        <v/>
      </c>
      <c r="U1397" s="3">
        <f>1-Tabla1[[#This Row],[Respuesta.corr]]</f>
        <v>0</v>
      </c>
      <c r="V1397" s="3" t="s">
        <v>144</v>
      </c>
      <c r="W1397" s="3" t="s">
        <v>172</v>
      </c>
      <c r="X1397" s="3" t="str">
        <f>+LEFT(Tabla1[[#This Row],[participant]],LEN(Tabla1[[#This Row],[participant]])-1)</f>
        <v>LMR11M</v>
      </c>
    </row>
    <row r="1398" spans="1:24" x14ac:dyDescent="0.55000000000000004">
      <c r="A1398" t="s">
        <v>55</v>
      </c>
      <c r="B1398" t="s">
        <v>36</v>
      </c>
      <c r="C1398" t="s">
        <v>15</v>
      </c>
      <c r="D1398">
        <v>1.3</v>
      </c>
      <c r="E1398">
        <v>0</v>
      </c>
      <c r="F1398">
        <v>196</v>
      </c>
      <c r="G1398">
        <v>196</v>
      </c>
      <c r="H1398">
        <v>196</v>
      </c>
      <c r="I1398" t="s">
        <v>15</v>
      </c>
      <c r="J1398">
        <v>1</v>
      </c>
      <c r="L1398" t="s">
        <v>57</v>
      </c>
      <c r="M1398">
        <v>59.810667979371502</v>
      </c>
      <c r="N1398" t="s">
        <v>58</v>
      </c>
      <c r="O1398">
        <v>1</v>
      </c>
      <c r="P1398" t="s">
        <v>59</v>
      </c>
      <c r="Q1398" s="3" t="str">
        <f>+PROPER(IF(MID(Tabla1[[#This Row],[expName]],3,100)="Alegria","Alegría",MID(Tabla1[[#This Row],[expName]],3,100)))</f>
        <v>Alegría</v>
      </c>
      <c r="R1398" s="3" t="str">
        <f>+IF(Tabla1[[#This Row],[correct_ans]]="None","Frecuente","Infrecuente")</f>
        <v>Frecuente</v>
      </c>
      <c r="S1398" s="3">
        <f>+Tabla1[[#This Row],[Respuesta.corr]]*100</f>
        <v>100</v>
      </c>
      <c r="T1398" s="3" t="str">
        <f>+IF(OR(Tabla1[[#This Row],[frecuente/infrecuente]]="Frecuente",Tabla1[[#This Row],[Respuesta.rt]]=""),"",Tabla1[[#This Row],[Respuesta.rt]])</f>
        <v/>
      </c>
      <c r="U1398" s="3">
        <f>1-Tabla1[[#This Row],[Respuesta.corr]]</f>
        <v>0</v>
      </c>
      <c r="V1398" s="3" t="s">
        <v>144</v>
      </c>
      <c r="W1398" s="3" t="s">
        <v>172</v>
      </c>
      <c r="X1398" s="3" t="str">
        <f>+LEFT(Tabla1[[#This Row],[participant]],LEN(Tabla1[[#This Row],[participant]])-1)</f>
        <v>LMR11M</v>
      </c>
    </row>
    <row r="1399" spans="1:24" x14ac:dyDescent="0.55000000000000004">
      <c r="A1399" t="s">
        <v>60</v>
      </c>
      <c r="B1399" t="s">
        <v>76</v>
      </c>
      <c r="C1399" t="s">
        <v>21</v>
      </c>
      <c r="D1399">
        <v>0.8</v>
      </c>
      <c r="E1399">
        <v>0</v>
      </c>
      <c r="F1399">
        <v>197</v>
      </c>
      <c r="G1399">
        <v>197</v>
      </c>
      <c r="H1399">
        <v>197</v>
      </c>
      <c r="I1399" t="s">
        <v>21</v>
      </c>
      <c r="J1399">
        <v>1</v>
      </c>
      <c r="K1399">
        <v>0.52505549834999998</v>
      </c>
      <c r="L1399" t="s">
        <v>57</v>
      </c>
      <c r="M1399">
        <v>59.810667979371502</v>
      </c>
      <c r="N1399" t="s">
        <v>58</v>
      </c>
      <c r="O1399">
        <v>1</v>
      </c>
      <c r="P1399" t="s">
        <v>59</v>
      </c>
      <c r="Q1399" s="3" t="str">
        <f>+PROPER(IF(MID(Tabla1[[#This Row],[expName]],3,100)="Alegria","Alegría",MID(Tabla1[[#This Row],[expName]],3,100)))</f>
        <v>Alegría</v>
      </c>
      <c r="R1399" s="3" t="str">
        <f>+IF(Tabla1[[#This Row],[correct_ans]]="None","Frecuente","Infrecuente")</f>
        <v>Infrecuente</v>
      </c>
      <c r="S1399" s="3">
        <f>+Tabla1[[#This Row],[Respuesta.corr]]*100</f>
        <v>100</v>
      </c>
      <c r="T1399" s="3">
        <f>+IF(OR(Tabla1[[#This Row],[frecuente/infrecuente]]="Frecuente",Tabla1[[#This Row],[Respuesta.rt]]=""),"",Tabla1[[#This Row],[Respuesta.rt]])</f>
        <v>0.52505549834999998</v>
      </c>
      <c r="U1399" s="3">
        <f>1-Tabla1[[#This Row],[Respuesta.corr]]</f>
        <v>0</v>
      </c>
      <c r="V1399" s="3" t="s">
        <v>144</v>
      </c>
      <c r="W1399" s="3" t="s">
        <v>172</v>
      </c>
      <c r="X1399" s="3" t="str">
        <f>+LEFT(Tabla1[[#This Row],[participant]],LEN(Tabla1[[#This Row],[participant]])-1)</f>
        <v>LMR11M</v>
      </c>
    </row>
    <row r="1400" spans="1:24" x14ac:dyDescent="0.55000000000000004">
      <c r="A1400" t="s">
        <v>55</v>
      </c>
      <c r="B1400" t="s">
        <v>56</v>
      </c>
      <c r="C1400" t="s">
        <v>15</v>
      </c>
      <c r="D1400">
        <v>0.8</v>
      </c>
      <c r="E1400">
        <v>0</v>
      </c>
      <c r="F1400">
        <v>198</v>
      </c>
      <c r="G1400">
        <v>198</v>
      </c>
      <c r="H1400">
        <v>198</v>
      </c>
      <c r="I1400" t="s">
        <v>15</v>
      </c>
      <c r="J1400">
        <v>1</v>
      </c>
      <c r="L1400" t="s">
        <v>57</v>
      </c>
      <c r="M1400">
        <v>59.810667979371502</v>
      </c>
      <c r="N1400" t="s">
        <v>58</v>
      </c>
      <c r="O1400">
        <v>1</v>
      </c>
      <c r="P1400" t="s">
        <v>59</v>
      </c>
      <c r="Q1400" s="3" t="str">
        <f>+PROPER(IF(MID(Tabla1[[#This Row],[expName]],3,100)="Alegria","Alegría",MID(Tabla1[[#This Row],[expName]],3,100)))</f>
        <v>Alegría</v>
      </c>
      <c r="R1400" s="3" t="str">
        <f>+IF(Tabla1[[#This Row],[correct_ans]]="None","Frecuente","Infrecuente")</f>
        <v>Frecuente</v>
      </c>
      <c r="S1400" s="3">
        <f>+Tabla1[[#This Row],[Respuesta.corr]]*100</f>
        <v>100</v>
      </c>
      <c r="T1400" s="3" t="str">
        <f>+IF(OR(Tabla1[[#This Row],[frecuente/infrecuente]]="Frecuente",Tabla1[[#This Row],[Respuesta.rt]]=""),"",Tabla1[[#This Row],[Respuesta.rt]])</f>
        <v/>
      </c>
      <c r="U1400" s="3">
        <f>1-Tabla1[[#This Row],[Respuesta.corr]]</f>
        <v>0</v>
      </c>
      <c r="V1400" s="3" t="s">
        <v>144</v>
      </c>
      <c r="W1400" s="3" t="s">
        <v>172</v>
      </c>
      <c r="X1400" s="3" t="str">
        <f>+LEFT(Tabla1[[#This Row],[participant]],LEN(Tabla1[[#This Row],[participant]])-1)</f>
        <v>LMR11M</v>
      </c>
    </row>
    <row r="1401" spans="1:24" x14ac:dyDescent="0.55000000000000004">
      <c r="A1401" t="s">
        <v>60</v>
      </c>
      <c r="B1401" t="s">
        <v>78</v>
      </c>
      <c r="C1401" t="s">
        <v>21</v>
      </c>
      <c r="D1401">
        <v>0.8</v>
      </c>
      <c r="E1401">
        <v>0</v>
      </c>
      <c r="F1401">
        <v>199</v>
      </c>
      <c r="G1401">
        <v>199</v>
      </c>
      <c r="H1401">
        <v>199</v>
      </c>
      <c r="I1401" t="s">
        <v>21</v>
      </c>
      <c r="J1401">
        <v>1</v>
      </c>
      <c r="K1401">
        <v>0.57511451467899999</v>
      </c>
      <c r="L1401" t="s">
        <v>57</v>
      </c>
      <c r="M1401">
        <v>59.810667979371502</v>
      </c>
      <c r="N1401" t="s">
        <v>58</v>
      </c>
      <c r="O1401">
        <v>1</v>
      </c>
      <c r="P1401" t="s">
        <v>59</v>
      </c>
      <c r="Q1401" s="3" t="str">
        <f>+PROPER(IF(MID(Tabla1[[#This Row],[expName]],3,100)="Alegria","Alegría",MID(Tabla1[[#This Row],[expName]],3,100)))</f>
        <v>Alegría</v>
      </c>
      <c r="R1401" s="3" t="str">
        <f>+IF(Tabla1[[#This Row],[correct_ans]]="None","Frecuente","Infrecuente")</f>
        <v>Infrecuente</v>
      </c>
      <c r="S1401" s="3">
        <f>+Tabla1[[#This Row],[Respuesta.corr]]*100</f>
        <v>100</v>
      </c>
      <c r="T1401" s="3">
        <f>+IF(OR(Tabla1[[#This Row],[frecuente/infrecuente]]="Frecuente",Tabla1[[#This Row],[Respuesta.rt]]=""),"",Tabla1[[#This Row],[Respuesta.rt]])</f>
        <v>0.57511451467899999</v>
      </c>
      <c r="U1401" s="3">
        <f>1-Tabla1[[#This Row],[Respuesta.corr]]</f>
        <v>0</v>
      </c>
      <c r="V1401" s="3" t="s">
        <v>144</v>
      </c>
      <c r="W1401" s="3" t="s">
        <v>172</v>
      </c>
      <c r="X1401" s="3" t="str">
        <f>+LEFT(Tabla1[[#This Row],[participant]],LEN(Tabla1[[#This Row],[participant]])-1)</f>
        <v>LMR11M</v>
      </c>
    </row>
    <row r="1402" spans="1:24" x14ac:dyDescent="0.55000000000000004">
      <c r="A1402" t="s">
        <v>83</v>
      </c>
      <c r="B1402" t="s">
        <v>35</v>
      </c>
      <c r="C1402" t="s">
        <v>15</v>
      </c>
      <c r="D1402">
        <v>1.3</v>
      </c>
      <c r="E1402">
        <v>0</v>
      </c>
      <c r="F1402">
        <v>0</v>
      </c>
      <c r="G1402">
        <v>0</v>
      </c>
      <c r="H1402">
        <v>0</v>
      </c>
      <c r="I1402" t="s">
        <v>15</v>
      </c>
      <c r="J1402">
        <v>1</v>
      </c>
      <c r="L1402" t="s">
        <v>84</v>
      </c>
      <c r="M1402">
        <v>59.9417124861628</v>
      </c>
      <c r="N1402" t="s">
        <v>85</v>
      </c>
      <c r="O1402">
        <v>1</v>
      </c>
      <c r="P1402" t="s">
        <v>86</v>
      </c>
      <c r="Q1402" s="3" t="str">
        <f>+PROPER(IF(MID(Tabla1[[#This Row],[expName]],3,100)="Alegria","Alegría",MID(Tabla1[[#This Row],[expName]],3,100)))</f>
        <v>Identidad</v>
      </c>
      <c r="R1402" s="3" t="str">
        <f>+IF(Tabla1[[#This Row],[correct_ans]]="None","Frecuente","Infrecuente")</f>
        <v>Frecuente</v>
      </c>
      <c r="S1402" s="3">
        <f>+Tabla1[[#This Row],[Respuesta.corr]]*100</f>
        <v>100</v>
      </c>
      <c r="T1402" s="3" t="str">
        <f>+IF(OR(Tabla1[[#This Row],[frecuente/infrecuente]]="Frecuente",Tabla1[[#This Row],[Respuesta.rt]]=""),"",Tabla1[[#This Row],[Respuesta.rt]])</f>
        <v/>
      </c>
      <c r="U1402" s="3">
        <f>1-Tabla1[[#This Row],[Respuesta.corr]]</f>
        <v>0</v>
      </c>
      <c r="V1402" s="3" t="s">
        <v>144</v>
      </c>
      <c r="W1402" s="3" t="s">
        <v>172</v>
      </c>
      <c r="X1402" s="3" t="str">
        <f>+LEFT(Tabla1[[#This Row],[participant]],LEN(Tabla1[[#This Row],[participant]])-1)</f>
        <v>LMR11M</v>
      </c>
    </row>
    <row r="1403" spans="1:24" x14ac:dyDescent="0.55000000000000004">
      <c r="A1403" t="s">
        <v>87</v>
      </c>
      <c r="B1403" t="s">
        <v>88</v>
      </c>
      <c r="C1403" t="s">
        <v>21</v>
      </c>
      <c r="D1403">
        <v>1.3</v>
      </c>
      <c r="E1403">
        <v>0</v>
      </c>
      <c r="F1403">
        <v>1</v>
      </c>
      <c r="G1403">
        <v>1</v>
      </c>
      <c r="H1403">
        <v>1</v>
      </c>
      <c r="I1403" t="s">
        <v>21</v>
      </c>
      <c r="J1403">
        <v>1</v>
      </c>
      <c r="K1403">
        <v>0.43769159587099998</v>
      </c>
      <c r="L1403" t="s">
        <v>84</v>
      </c>
      <c r="M1403">
        <v>59.9417124861628</v>
      </c>
      <c r="N1403" t="s">
        <v>85</v>
      </c>
      <c r="O1403">
        <v>1</v>
      </c>
      <c r="P1403" t="s">
        <v>86</v>
      </c>
      <c r="Q1403" s="3" t="str">
        <f>+PROPER(IF(MID(Tabla1[[#This Row],[expName]],3,100)="Alegria","Alegría",MID(Tabla1[[#This Row],[expName]],3,100)))</f>
        <v>Identidad</v>
      </c>
      <c r="R1403" s="3" t="str">
        <f>+IF(Tabla1[[#This Row],[correct_ans]]="None","Frecuente","Infrecuente")</f>
        <v>Infrecuente</v>
      </c>
      <c r="S1403" s="3">
        <f>+Tabla1[[#This Row],[Respuesta.corr]]*100</f>
        <v>100</v>
      </c>
      <c r="T1403" s="3">
        <f>+IF(OR(Tabla1[[#This Row],[frecuente/infrecuente]]="Frecuente",Tabla1[[#This Row],[Respuesta.rt]]=""),"",Tabla1[[#This Row],[Respuesta.rt]])</f>
        <v>0.43769159587099998</v>
      </c>
      <c r="U1403" s="3">
        <f>1-Tabla1[[#This Row],[Respuesta.corr]]</f>
        <v>0</v>
      </c>
      <c r="V1403" s="3" t="s">
        <v>144</v>
      </c>
      <c r="W1403" s="3" t="s">
        <v>172</v>
      </c>
      <c r="X1403" s="3" t="str">
        <f>+LEFT(Tabla1[[#This Row],[participant]],LEN(Tabla1[[#This Row],[participant]])-1)</f>
        <v>LMR11M</v>
      </c>
    </row>
    <row r="1404" spans="1:24" x14ac:dyDescent="0.55000000000000004">
      <c r="A1404" t="s">
        <v>83</v>
      </c>
      <c r="B1404" t="s">
        <v>70</v>
      </c>
      <c r="C1404" t="s">
        <v>15</v>
      </c>
      <c r="D1404">
        <v>1.3</v>
      </c>
      <c r="E1404">
        <v>0</v>
      </c>
      <c r="F1404">
        <v>2</v>
      </c>
      <c r="G1404">
        <v>2</v>
      </c>
      <c r="H1404">
        <v>2</v>
      </c>
      <c r="I1404" t="s">
        <v>15</v>
      </c>
      <c r="J1404">
        <v>1</v>
      </c>
      <c r="L1404" t="s">
        <v>84</v>
      </c>
      <c r="M1404">
        <v>59.9417124861628</v>
      </c>
      <c r="N1404" t="s">
        <v>85</v>
      </c>
      <c r="O1404">
        <v>1</v>
      </c>
      <c r="P1404" t="s">
        <v>86</v>
      </c>
      <c r="Q1404" s="3" t="str">
        <f>+PROPER(IF(MID(Tabla1[[#This Row],[expName]],3,100)="Alegria","Alegría",MID(Tabla1[[#This Row],[expName]],3,100)))</f>
        <v>Identidad</v>
      </c>
      <c r="R1404" s="3" t="str">
        <f>+IF(Tabla1[[#This Row],[correct_ans]]="None","Frecuente","Infrecuente")</f>
        <v>Frecuente</v>
      </c>
      <c r="S1404" s="3">
        <f>+Tabla1[[#This Row],[Respuesta.corr]]*100</f>
        <v>100</v>
      </c>
      <c r="T1404" s="3" t="str">
        <f>+IF(OR(Tabla1[[#This Row],[frecuente/infrecuente]]="Frecuente",Tabla1[[#This Row],[Respuesta.rt]]=""),"",Tabla1[[#This Row],[Respuesta.rt]])</f>
        <v/>
      </c>
      <c r="U1404" s="3">
        <f>1-Tabla1[[#This Row],[Respuesta.corr]]</f>
        <v>0</v>
      </c>
      <c r="V1404" s="3" t="s">
        <v>144</v>
      </c>
      <c r="W1404" s="3" t="s">
        <v>172</v>
      </c>
      <c r="X1404" s="3" t="str">
        <f>+LEFT(Tabla1[[#This Row],[participant]],LEN(Tabla1[[#This Row],[participant]])-1)</f>
        <v>LMR11M</v>
      </c>
    </row>
    <row r="1405" spans="1:24" x14ac:dyDescent="0.55000000000000004">
      <c r="A1405" t="s">
        <v>87</v>
      </c>
      <c r="B1405" t="s">
        <v>88</v>
      </c>
      <c r="C1405" t="s">
        <v>21</v>
      </c>
      <c r="D1405">
        <v>0.8</v>
      </c>
      <c r="E1405">
        <v>0</v>
      </c>
      <c r="F1405">
        <v>3</v>
      </c>
      <c r="G1405">
        <v>3</v>
      </c>
      <c r="H1405">
        <v>3</v>
      </c>
      <c r="I1405" t="s">
        <v>21</v>
      </c>
      <c r="J1405">
        <v>1</v>
      </c>
      <c r="K1405">
        <v>0.65578781301199995</v>
      </c>
      <c r="L1405" t="s">
        <v>84</v>
      </c>
      <c r="M1405">
        <v>59.9417124861628</v>
      </c>
      <c r="N1405" t="s">
        <v>85</v>
      </c>
      <c r="O1405">
        <v>1</v>
      </c>
      <c r="P1405" t="s">
        <v>86</v>
      </c>
      <c r="Q1405" s="3" t="str">
        <f>+PROPER(IF(MID(Tabla1[[#This Row],[expName]],3,100)="Alegria","Alegría",MID(Tabla1[[#This Row],[expName]],3,100)))</f>
        <v>Identidad</v>
      </c>
      <c r="R1405" s="3" t="str">
        <f>+IF(Tabla1[[#This Row],[correct_ans]]="None","Frecuente","Infrecuente")</f>
        <v>Infrecuente</v>
      </c>
      <c r="S1405" s="3">
        <f>+Tabla1[[#This Row],[Respuesta.corr]]*100</f>
        <v>100</v>
      </c>
      <c r="T1405" s="3">
        <f>+IF(OR(Tabla1[[#This Row],[frecuente/infrecuente]]="Frecuente",Tabla1[[#This Row],[Respuesta.rt]]=""),"",Tabla1[[#This Row],[Respuesta.rt]])</f>
        <v>0.65578781301199995</v>
      </c>
      <c r="U1405" s="3">
        <f>1-Tabla1[[#This Row],[Respuesta.corr]]</f>
        <v>0</v>
      </c>
      <c r="V1405" s="3" t="s">
        <v>144</v>
      </c>
      <c r="W1405" s="3" t="s">
        <v>172</v>
      </c>
      <c r="X1405" s="3" t="str">
        <f>+LEFT(Tabla1[[#This Row],[participant]],LEN(Tabla1[[#This Row],[participant]])-1)</f>
        <v>LMR11M</v>
      </c>
    </row>
    <row r="1406" spans="1:24" x14ac:dyDescent="0.55000000000000004">
      <c r="A1406" t="s">
        <v>83</v>
      </c>
      <c r="B1406" t="s">
        <v>25</v>
      </c>
      <c r="C1406" t="s">
        <v>15</v>
      </c>
      <c r="D1406">
        <v>1.3</v>
      </c>
      <c r="E1406">
        <v>0</v>
      </c>
      <c r="F1406">
        <v>4</v>
      </c>
      <c r="G1406">
        <v>4</v>
      </c>
      <c r="H1406">
        <v>4</v>
      </c>
      <c r="I1406" t="s">
        <v>15</v>
      </c>
      <c r="J1406">
        <v>1</v>
      </c>
      <c r="L1406" t="s">
        <v>84</v>
      </c>
      <c r="M1406">
        <v>59.9417124861628</v>
      </c>
      <c r="N1406" t="s">
        <v>85</v>
      </c>
      <c r="O1406">
        <v>1</v>
      </c>
      <c r="P1406" t="s">
        <v>86</v>
      </c>
      <c r="Q1406" s="3" t="str">
        <f>+PROPER(IF(MID(Tabla1[[#This Row],[expName]],3,100)="Alegria","Alegría",MID(Tabla1[[#This Row],[expName]],3,100)))</f>
        <v>Identidad</v>
      </c>
      <c r="R1406" s="3" t="str">
        <f>+IF(Tabla1[[#This Row],[correct_ans]]="None","Frecuente","Infrecuente")</f>
        <v>Frecuente</v>
      </c>
      <c r="S1406" s="3">
        <f>+Tabla1[[#This Row],[Respuesta.corr]]*100</f>
        <v>100</v>
      </c>
      <c r="T1406" s="3" t="str">
        <f>+IF(OR(Tabla1[[#This Row],[frecuente/infrecuente]]="Frecuente",Tabla1[[#This Row],[Respuesta.rt]]=""),"",Tabla1[[#This Row],[Respuesta.rt]])</f>
        <v/>
      </c>
      <c r="U1406" s="3">
        <f>1-Tabla1[[#This Row],[Respuesta.corr]]</f>
        <v>0</v>
      </c>
      <c r="V1406" s="3" t="s">
        <v>144</v>
      </c>
      <c r="W1406" s="3" t="s">
        <v>172</v>
      </c>
      <c r="X1406" s="3" t="str">
        <f>+LEFT(Tabla1[[#This Row],[participant]],LEN(Tabla1[[#This Row],[participant]])-1)</f>
        <v>LMR11M</v>
      </c>
    </row>
    <row r="1407" spans="1:24" x14ac:dyDescent="0.55000000000000004">
      <c r="A1407" t="s">
        <v>83</v>
      </c>
      <c r="B1407" t="s">
        <v>89</v>
      </c>
      <c r="C1407" t="s">
        <v>15</v>
      </c>
      <c r="D1407">
        <v>0.8</v>
      </c>
      <c r="E1407">
        <v>0</v>
      </c>
      <c r="F1407">
        <v>5</v>
      </c>
      <c r="G1407">
        <v>5</v>
      </c>
      <c r="H1407">
        <v>5</v>
      </c>
      <c r="I1407" t="s">
        <v>15</v>
      </c>
      <c r="J1407">
        <v>1</v>
      </c>
      <c r="L1407" t="s">
        <v>84</v>
      </c>
      <c r="M1407">
        <v>59.9417124861628</v>
      </c>
      <c r="N1407" t="s">
        <v>85</v>
      </c>
      <c r="O1407">
        <v>1</v>
      </c>
      <c r="P1407" t="s">
        <v>86</v>
      </c>
      <c r="Q1407" s="3" t="str">
        <f>+PROPER(IF(MID(Tabla1[[#This Row],[expName]],3,100)="Alegria","Alegría",MID(Tabla1[[#This Row],[expName]],3,100)))</f>
        <v>Identidad</v>
      </c>
      <c r="R1407" s="3" t="str">
        <f>+IF(Tabla1[[#This Row],[correct_ans]]="None","Frecuente","Infrecuente")</f>
        <v>Frecuente</v>
      </c>
      <c r="S1407" s="3">
        <f>+Tabla1[[#This Row],[Respuesta.corr]]*100</f>
        <v>100</v>
      </c>
      <c r="T1407" s="3" t="str">
        <f>+IF(OR(Tabla1[[#This Row],[frecuente/infrecuente]]="Frecuente",Tabla1[[#This Row],[Respuesta.rt]]=""),"",Tabla1[[#This Row],[Respuesta.rt]])</f>
        <v/>
      </c>
      <c r="U1407" s="3">
        <f>1-Tabla1[[#This Row],[Respuesta.corr]]</f>
        <v>0</v>
      </c>
      <c r="V1407" s="3" t="s">
        <v>144</v>
      </c>
      <c r="W1407" s="3" t="s">
        <v>172</v>
      </c>
      <c r="X1407" s="3" t="str">
        <f>+LEFT(Tabla1[[#This Row],[participant]],LEN(Tabla1[[#This Row],[participant]])-1)</f>
        <v>LMR11M</v>
      </c>
    </row>
    <row r="1408" spans="1:24" x14ac:dyDescent="0.55000000000000004">
      <c r="A1408" t="s">
        <v>83</v>
      </c>
      <c r="B1408" t="s">
        <v>70</v>
      </c>
      <c r="C1408" t="s">
        <v>15</v>
      </c>
      <c r="D1408">
        <v>0.8</v>
      </c>
      <c r="E1408">
        <v>0</v>
      </c>
      <c r="F1408">
        <v>6</v>
      </c>
      <c r="G1408">
        <v>6</v>
      </c>
      <c r="H1408">
        <v>6</v>
      </c>
      <c r="I1408" t="s">
        <v>15</v>
      </c>
      <c r="J1408">
        <v>1</v>
      </c>
      <c r="L1408" t="s">
        <v>84</v>
      </c>
      <c r="M1408">
        <v>59.9417124861628</v>
      </c>
      <c r="N1408" t="s">
        <v>85</v>
      </c>
      <c r="O1408">
        <v>1</v>
      </c>
      <c r="P1408" t="s">
        <v>86</v>
      </c>
      <c r="Q1408" s="3" t="str">
        <f>+PROPER(IF(MID(Tabla1[[#This Row],[expName]],3,100)="Alegria","Alegría",MID(Tabla1[[#This Row],[expName]],3,100)))</f>
        <v>Identidad</v>
      </c>
      <c r="R1408" s="3" t="str">
        <f>+IF(Tabla1[[#This Row],[correct_ans]]="None","Frecuente","Infrecuente")</f>
        <v>Frecuente</v>
      </c>
      <c r="S1408" s="3">
        <f>+Tabla1[[#This Row],[Respuesta.corr]]*100</f>
        <v>100</v>
      </c>
      <c r="T1408" s="3" t="str">
        <f>+IF(OR(Tabla1[[#This Row],[frecuente/infrecuente]]="Frecuente",Tabla1[[#This Row],[Respuesta.rt]]=""),"",Tabla1[[#This Row],[Respuesta.rt]])</f>
        <v/>
      </c>
      <c r="U1408" s="3">
        <f>1-Tabla1[[#This Row],[Respuesta.corr]]</f>
        <v>0</v>
      </c>
      <c r="V1408" s="3" t="s">
        <v>144</v>
      </c>
      <c r="W1408" s="3" t="s">
        <v>172</v>
      </c>
      <c r="X1408" s="3" t="str">
        <f>+LEFT(Tabla1[[#This Row],[participant]],LEN(Tabla1[[#This Row],[participant]])-1)</f>
        <v>LMR11M</v>
      </c>
    </row>
    <row r="1409" spans="1:24" x14ac:dyDescent="0.55000000000000004">
      <c r="A1409" t="s">
        <v>83</v>
      </c>
      <c r="B1409" t="s">
        <v>90</v>
      </c>
      <c r="C1409" t="s">
        <v>15</v>
      </c>
      <c r="D1409">
        <v>0.8</v>
      </c>
      <c r="E1409">
        <v>0</v>
      </c>
      <c r="F1409">
        <v>7</v>
      </c>
      <c r="G1409">
        <v>7</v>
      </c>
      <c r="H1409">
        <v>7</v>
      </c>
      <c r="I1409" t="s">
        <v>15</v>
      </c>
      <c r="J1409">
        <v>1</v>
      </c>
      <c r="L1409" t="s">
        <v>84</v>
      </c>
      <c r="M1409">
        <v>59.9417124861628</v>
      </c>
      <c r="N1409" t="s">
        <v>85</v>
      </c>
      <c r="O1409">
        <v>1</v>
      </c>
      <c r="P1409" t="s">
        <v>86</v>
      </c>
      <c r="Q1409" s="3" t="str">
        <f>+PROPER(IF(MID(Tabla1[[#This Row],[expName]],3,100)="Alegria","Alegría",MID(Tabla1[[#This Row],[expName]],3,100)))</f>
        <v>Identidad</v>
      </c>
      <c r="R1409" s="3" t="str">
        <f>+IF(Tabla1[[#This Row],[correct_ans]]="None","Frecuente","Infrecuente")</f>
        <v>Frecuente</v>
      </c>
      <c r="S1409" s="3">
        <f>+Tabla1[[#This Row],[Respuesta.corr]]*100</f>
        <v>100</v>
      </c>
      <c r="T1409" s="3" t="str">
        <f>+IF(OR(Tabla1[[#This Row],[frecuente/infrecuente]]="Frecuente",Tabla1[[#This Row],[Respuesta.rt]]=""),"",Tabla1[[#This Row],[Respuesta.rt]])</f>
        <v/>
      </c>
      <c r="U1409" s="3">
        <f>1-Tabla1[[#This Row],[Respuesta.corr]]</f>
        <v>0</v>
      </c>
      <c r="V1409" s="3" t="s">
        <v>144</v>
      </c>
      <c r="W1409" s="3" t="s">
        <v>172</v>
      </c>
      <c r="X1409" s="3" t="str">
        <f>+LEFT(Tabla1[[#This Row],[participant]],LEN(Tabla1[[#This Row],[participant]])-1)</f>
        <v>LMR11M</v>
      </c>
    </row>
    <row r="1410" spans="1:24" x14ac:dyDescent="0.55000000000000004">
      <c r="A1410" t="s">
        <v>87</v>
      </c>
      <c r="B1410" t="s">
        <v>88</v>
      </c>
      <c r="C1410" t="s">
        <v>21</v>
      </c>
      <c r="D1410">
        <v>0.8</v>
      </c>
      <c r="E1410">
        <v>0</v>
      </c>
      <c r="F1410">
        <v>8</v>
      </c>
      <c r="G1410">
        <v>8</v>
      </c>
      <c r="H1410">
        <v>8</v>
      </c>
      <c r="I1410" t="s">
        <v>21</v>
      </c>
      <c r="J1410">
        <v>1</v>
      </c>
      <c r="K1410">
        <v>0.40528414677800001</v>
      </c>
      <c r="L1410" t="s">
        <v>84</v>
      </c>
      <c r="M1410">
        <v>59.9417124861628</v>
      </c>
      <c r="N1410" t="s">
        <v>85</v>
      </c>
      <c r="O1410">
        <v>1</v>
      </c>
      <c r="P1410" t="s">
        <v>86</v>
      </c>
      <c r="Q1410" s="3" t="str">
        <f>+PROPER(IF(MID(Tabla1[[#This Row],[expName]],3,100)="Alegria","Alegría",MID(Tabla1[[#This Row],[expName]],3,100)))</f>
        <v>Identidad</v>
      </c>
      <c r="R1410" s="3" t="str">
        <f>+IF(Tabla1[[#This Row],[correct_ans]]="None","Frecuente","Infrecuente")</f>
        <v>Infrecuente</v>
      </c>
      <c r="S1410" s="3">
        <f>+Tabla1[[#This Row],[Respuesta.corr]]*100</f>
        <v>100</v>
      </c>
      <c r="T1410" s="3">
        <f>+IF(OR(Tabla1[[#This Row],[frecuente/infrecuente]]="Frecuente",Tabla1[[#This Row],[Respuesta.rt]]=""),"",Tabla1[[#This Row],[Respuesta.rt]])</f>
        <v>0.40528414677800001</v>
      </c>
      <c r="U1410" s="3">
        <f>1-Tabla1[[#This Row],[Respuesta.corr]]</f>
        <v>0</v>
      </c>
      <c r="V1410" s="3" t="s">
        <v>144</v>
      </c>
      <c r="W1410" s="3" t="s">
        <v>172</v>
      </c>
      <c r="X1410" s="3" t="str">
        <f>+LEFT(Tabla1[[#This Row],[participant]],LEN(Tabla1[[#This Row],[participant]])-1)</f>
        <v>LMR11M</v>
      </c>
    </row>
    <row r="1411" spans="1:24" x14ac:dyDescent="0.55000000000000004">
      <c r="A1411" t="s">
        <v>83</v>
      </c>
      <c r="B1411" t="s">
        <v>91</v>
      </c>
      <c r="C1411" t="s">
        <v>15</v>
      </c>
      <c r="D1411">
        <v>1.3</v>
      </c>
      <c r="E1411">
        <v>0</v>
      </c>
      <c r="F1411">
        <v>9</v>
      </c>
      <c r="G1411">
        <v>9</v>
      </c>
      <c r="H1411">
        <v>9</v>
      </c>
      <c r="I1411" t="s">
        <v>15</v>
      </c>
      <c r="J1411">
        <v>1</v>
      </c>
      <c r="L1411" t="s">
        <v>84</v>
      </c>
      <c r="M1411">
        <v>59.9417124861628</v>
      </c>
      <c r="N1411" t="s">
        <v>85</v>
      </c>
      <c r="O1411">
        <v>1</v>
      </c>
      <c r="P1411" t="s">
        <v>86</v>
      </c>
      <c r="Q1411" s="3" t="str">
        <f>+PROPER(IF(MID(Tabla1[[#This Row],[expName]],3,100)="Alegria","Alegría",MID(Tabla1[[#This Row],[expName]],3,100)))</f>
        <v>Identidad</v>
      </c>
      <c r="R1411" s="3" t="str">
        <f>+IF(Tabla1[[#This Row],[correct_ans]]="None","Frecuente","Infrecuente")</f>
        <v>Frecuente</v>
      </c>
      <c r="S1411" s="3">
        <f>+Tabla1[[#This Row],[Respuesta.corr]]*100</f>
        <v>100</v>
      </c>
      <c r="T1411" s="3" t="str">
        <f>+IF(OR(Tabla1[[#This Row],[frecuente/infrecuente]]="Frecuente",Tabla1[[#This Row],[Respuesta.rt]]=""),"",Tabla1[[#This Row],[Respuesta.rt]])</f>
        <v/>
      </c>
      <c r="U1411" s="3">
        <f>1-Tabla1[[#This Row],[Respuesta.corr]]</f>
        <v>0</v>
      </c>
      <c r="V1411" s="3" t="s">
        <v>144</v>
      </c>
      <c r="W1411" s="3" t="s">
        <v>172</v>
      </c>
      <c r="X1411" s="3" t="str">
        <f>+LEFT(Tabla1[[#This Row],[participant]],LEN(Tabla1[[#This Row],[participant]])-1)</f>
        <v>LMR11M</v>
      </c>
    </row>
    <row r="1412" spans="1:24" x14ac:dyDescent="0.55000000000000004">
      <c r="A1412" t="s">
        <v>83</v>
      </c>
      <c r="B1412" t="s">
        <v>30</v>
      </c>
      <c r="C1412" t="s">
        <v>15</v>
      </c>
      <c r="D1412">
        <v>1.3</v>
      </c>
      <c r="E1412">
        <v>0</v>
      </c>
      <c r="F1412">
        <v>10</v>
      </c>
      <c r="G1412">
        <v>10</v>
      </c>
      <c r="H1412">
        <v>10</v>
      </c>
      <c r="I1412" t="s">
        <v>15</v>
      </c>
      <c r="J1412">
        <v>1</v>
      </c>
      <c r="L1412" t="s">
        <v>84</v>
      </c>
      <c r="M1412">
        <v>59.9417124861628</v>
      </c>
      <c r="N1412" t="s">
        <v>85</v>
      </c>
      <c r="O1412">
        <v>1</v>
      </c>
      <c r="P1412" t="s">
        <v>86</v>
      </c>
      <c r="Q1412" s="3" t="str">
        <f>+PROPER(IF(MID(Tabla1[[#This Row],[expName]],3,100)="Alegria","Alegría",MID(Tabla1[[#This Row],[expName]],3,100)))</f>
        <v>Identidad</v>
      </c>
      <c r="R1412" s="3" t="str">
        <f>+IF(Tabla1[[#This Row],[correct_ans]]="None","Frecuente","Infrecuente")</f>
        <v>Frecuente</v>
      </c>
      <c r="S1412" s="3">
        <f>+Tabla1[[#This Row],[Respuesta.corr]]*100</f>
        <v>100</v>
      </c>
      <c r="T1412" s="3" t="str">
        <f>+IF(OR(Tabla1[[#This Row],[frecuente/infrecuente]]="Frecuente",Tabla1[[#This Row],[Respuesta.rt]]=""),"",Tabla1[[#This Row],[Respuesta.rt]])</f>
        <v/>
      </c>
      <c r="U1412" s="3">
        <f>1-Tabla1[[#This Row],[Respuesta.corr]]</f>
        <v>0</v>
      </c>
      <c r="V1412" s="3" t="s">
        <v>144</v>
      </c>
      <c r="W1412" s="3" t="s">
        <v>172</v>
      </c>
      <c r="X1412" s="3" t="str">
        <f>+LEFT(Tabla1[[#This Row],[participant]],LEN(Tabla1[[#This Row],[participant]])-1)</f>
        <v>LMR11M</v>
      </c>
    </row>
    <row r="1413" spans="1:24" x14ac:dyDescent="0.55000000000000004">
      <c r="A1413" t="s">
        <v>83</v>
      </c>
      <c r="B1413" t="s">
        <v>77</v>
      </c>
      <c r="C1413" t="s">
        <v>15</v>
      </c>
      <c r="D1413">
        <v>0.8</v>
      </c>
      <c r="E1413">
        <v>0</v>
      </c>
      <c r="F1413">
        <v>11</v>
      </c>
      <c r="G1413">
        <v>11</v>
      </c>
      <c r="H1413">
        <v>11</v>
      </c>
      <c r="I1413" t="s">
        <v>15</v>
      </c>
      <c r="J1413">
        <v>1</v>
      </c>
      <c r="L1413" t="s">
        <v>84</v>
      </c>
      <c r="M1413">
        <v>59.9417124861628</v>
      </c>
      <c r="N1413" t="s">
        <v>85</v>
      </c>
      <c r="O1413">
        <v>1</v>
      </c>
      <c r="P1413" t="s">
        <v>86</v>
      </c>
      <c r="Q1413" s="3" t="str">
        <f>+PROPER(IF(MID(Tabla1[[#This Row],[expName]],3,100)="Alegria","Alegría",MID(Tabla1[[#This Row],[expName]],3,100)))</f>
        <v>Identidad</v>
      </c>
      <c r="R1413" s="3" t="str">
        <f>+IF(Tabla1[[#This Row],[correct_ans]]="None","Frecuente","Infrecuente")</f>
        <v>Frecuente</v>
      </c>
      <c r="S1413" s="3">
        <f>+Tabla1[[#This Row],[Respuesta.corr]]*100</f>
        <v>100</v>
      </c>
      <c r="T1413" s="3" t="str">
        <f>+IF(OR(Tabla1[[#This Row],[frecuente/infrecuente]]="Frecuente",Tabla1[[#This Row],[Respuesta.rt]]=""),"",Tabla1[[#This Row],[Respuesta.rt]])</f>
        <v/>
      </c>
      <c r="U1413" s="3">
        <f>1-Tabla1[[#This Row],[Respuesta.corr]]</f>
        <v>0</v>
      </c>
      <c r="V1413" s="3" t="s">
        <v>144</v>
      </c>
      <c r="W1413" s="3" t="s">
        <v>172</v>
      </c>
      <c r="X1413" s="3" t="str">
        <f>+LEFT(Tabla1[[#This Row],[participant]],LEN(Tabla1[[#This Row],[participant]])-1)</f>
        <v>LMR11M</v>
      </c>
    </row>
    <row r="1414" spans="1:24" x14ac:dyDescent="0.55000000000000004">
      <c r="A1414" t="s">
        <v>87</v>
      </c>
      <c r="B1414" t="s">
        <v>88</v>
      </c>
      <c r="C1414" t="s">
        <v>21</v>
      </c>
      <c r="D1414">
        <v>1.3</v>
      </c>
      <c r="E1414">
        <v>0</v>
      </c>
      <c r="F1414">
        <v>12</v>
      </c>
      <c r="G1414">
        <v>12</v>
      </c>
      <c r="H1414">
        <v>12</v>
      </c>
      <c r="I1414" t="s">
        <v>21</v>
      </c>
      <c r="J1414">
        <v>1</v>
      </c>
      <c r="K1414">
        <v>0.40684124873999999</v>
      </c>
      <c r="L1414" t="s">
        <v>84</v>
      </c>
      <c r="M1414">
        <v>59.9417124861628</v>
      </c>
      <c r="N1414" t="s">
        <v>85</v>
      </c>
      <c r="O1414">
        <v>1</v>
      </c>
      <c r="P1414" t="s">
        <v>86</v>
      </c>
      <c r="Q1414" s="3" t="str">
        <f>+PROPER(IF(MID(Tabla1[[#This Row],[expName]],3,100)="Alegria","Alegría",MID(Tabla1[[#This Row],[expName]],3,100)))</f>
        <v>Identidad</v>
      </c>
      <c r="R1414" s="3" t="str">
        <f>+IF(Tabla1[[#This Row],[correct_ans]]="None","Frecuente","Infrecuente")</f>
        <v>Infrecuente</v>
      </c>
      <c r="S1414" s="3">
        <f>+Tabla1[[#This Row],[Respuesta.corr]]*100</f>
        <v>100</v>
      </c>
      <c r="T1414" s="3">
        <f>+IF(OR(Tabla1[[#This Row],[frecuente/infrecuente]]="Frecuente",Tabla1[[#This Row],[Respuesta.rt]]=""),"",Tabla1[[#This Row],[Respuesta.rt]])</f>
        <v>0.40684124873999999</v>
      </c>
      <c r="U1414" s="3">
        <f>1-Tabla1[[#This Row],[Respuesta.corr]]</f>
        <v>0</v>
      </c>
      <c r="V1414" s="3" t="s">
        <v>144</v>
      </c>
      <c r="W1414" s="3" t="s">
        <v>172</v>
      </c>
      <c r="X1414" s="3" t="str">
        <f>+LEFT(Tabla1[[#This Row],[participant]],LEN(Tabla1[[#This Row],[participant]])-1)</f>
        <v>LMR11M</v>
      </c>
    </row>
    <row r="1415" spans="1:24" x14ac:dyDescent="0.55000000000000004">
      <c r="A1415" t="s">
        <v>83</v>
      </c>
      <c r="B1415" t="s">
        <v>35</v>
      </c>
      <c r="C1415" t="s">
        <v>15</v>
      </c>
      <c r="D1415">
        <v>1.3</v>
      </c>
      <c r="E1415">
        <v>0</v>
      </c>
      <c r="F1415">
        <v>13</v>
      </c>
      <c r="G1415">
        <v>13</v>
      </c>
      <c r="H1415">
        <v>13</v>
      </c>
      <c r="I1415" t="s">
        <v>15</v>
      </c>
      <c r="J1415">
        <v>1</v>
      </c>
      <c r="L1415" t="s">
        <v>84</v>
      </c>
      <c r="M1415">
        <v>59.9417124861628</v>
      </c>
      <c r="N1415" t="s">
        <v>85</v>
      </c>
      <c r="O1415">
        <v>1</v>
      </c>
      <c r="P1415" t="s">
        <v>86</v>
      </c>
      <c r="Q1415" s="3" t="str">
        <f>+PROPER(IF(MID(Tabla1[[#This Row],[expName]],3,100)="Alegria","Alegría",MID(Tabla1[[#This Row],[expName]],3,100)))</f>
        <v>Identidad</v>
      </c>
      <c r="R1415" s="3" t="str">
        <f>+IF(Tabla1[[#This Row],[correct_ans]]="None","Frecuente","Infrecuente")</f>
        <v>Frecuente</v>
      </c>
      <c r="S1415" s="3">
        <f>+Tabla1[[#This Row],[Respuesta.corr]]*100</f>
        <v>100</v>
      </c>
      <c r="T1415" s="3" t="str">
        <f>+IF(OR(Tabla1[[#This Row],[frecuente/infrecuente]]="Frecuente",Tabla1[[#This Row],[Respuesta.rt]]=""),"",Tabla1[[#This Row],[Respuesta.rt]])</f>
        <v/>
      </c>
      <c r="U1415" s="3">
        <f>1-Tabla1[[#This Row],[Respuesta.corr]]</f>
        <v>0</v>
      </c>
      <c r="V1415" s="3" t="s">
        <v>144</v>
      </c>
      <c r="W1415" s="3" t="s">
        <v>172</v>
      </c>
      <c r="X1415" s="3" t="str">
        <f>+LEFT(Tabla1[[#This Row],[participant]],LEN(Tabla1[[#This Row],[participant]])-1)</f>
        <v>LMR11M</v>
      </c>
    </row>
    <row r="1416" spans="1:24" x14ac:dyDescent="0.55000000000000004">
      <c r="A1416" t="s">
        <v>87</v>
      </c>
      <c r="B1416" t="s">
        <v>88</v>
      </c>
      <c r="C1416" t="s">
        <v>21</v>
      </c>
      <c r="D1416">
        <v>1.3</v>
      </c>
      <c r="E1416">
        <v>0</v>
      </c>
      <c r="F1416">
        <v>14</v>
      </c>
      <c r="G1416">
        <v>14</v>
      </c>
      <c r="H1416">
        <v>14</v>
      </c>
      <c r="I1416" t="s">
        <v>21</v>
      </c>
      <c r="J1416">
        <v>1</v>
      </c>
      <c r="K1416">
        <v>0.57111829565799999</v>
      </c>
      <c r="L1416" t="s">
        <v>84</v>
      </c>
      <c r="M1416">
        <v>59.9417124861628</v>
      </c>
      <c r="N1416" t="s">
        <v>85</v>
      </c>
      <c r="O1416">
        <v>1</v>
      </c>
      <c r="P1416" t="s">
        <v>86</v>
      </c>
      <c r="Q1416" s="3" t="str">
        <f>+PROPER(IF(MID(Tabla1[[#This Row],[expName]],3,100)="Alegria","Alegría",MID(Tabla1[[#This Row],[expName]],3,100)))</f>
        <v>Identidad</v>
      </c>
      <c r="R1416" s="3" t="str">
        <f>+IF(Tabla1[[#This Row],[correct_ans]]="None","Frecuente","Infrecuente")</f>
        <v>Infrecuente</v>
      </c>
      <c r="S1416" s="3">
        <f>+Tabla1[[#This Row],[Respuesta.corr]]*100</f>
        <v>100</v>
      </c>
      <c r="T1416" s="3">
        <f>+IF(OR(Tabla1[[#This Row],[frecuente/infrecuente]]="Frecuente",Tabla1[[#This Row],[Respuesta.rt]]=""),"",Tabla1[[#This Row],[Respuesta.rt]])</f>
        <v>0.57111829565799999</v>
      </c>
      <c r="U1416" s="3">
        <f>1-Tabla1[[#This Row],[Respuesta.corr]]</f>
        <v>0</v>
      </c>
      <c r="V1416" s="3" t="s">
        <v>144</v>
      </c>
      <c r="W1416" s="3" t="s">
        <v>172</v>
      </c>
      <c r="X1416" s="3" t="str">
        <f>+LEFT(Tabla1[[#This Row],[participant]],LEN(Tabla1[[#This Row],[participant]])-1)</f>
        <v>LMR11M</v>
      </c>
    </row>
    <row r="1417" spans="1:24" x14ac:dyDescent="0.55000000000000004">
      <c r="A1417" t="s">
        <v>83</v>
      </c>
      <c r="B1417" t="s">
        <v>65</v>
      </c>
      <c r="C1417" t="s">
        <v>15</v>
      </c>
      <c r="D1417">
        <v>0.8</v>
      </c>
      <c r="E1417">
        <v>0</v>
      </c>
      <c r="F1417">
        <v>15</v>
      </c>
      <c r="G1417">
        <v>15</v>
      </c>
      <c r="H1417">
        <v>15</v>
      </c>
      <c r="I1417" t="s">
        <v>15</v>
      </c>
      <c r="J1417">
        <v>1</v>
      </c>
      <c r="L1417" t="s">
        <v>84</v>
      </c>
      <c r="M1417">
        <v>59.9417124861628</v>
      </c>
      <c r="N1417" t="s">
        <v>85</v>
      </c>
      <c r="O1417">
        <v>1</v>
      </c>
      <c r="P1417" t="s">
        <v>86</v>
      </c>
      <c r="Q1417" s="3" t="str">
        <f>+PROPER(IF(MID(Tabla1[[#This Row],[expName]],3,100)="Alegria","Alegría",MID(Tabla1[[#This Row],[expName]],3,100)))</f>
        <v>Identidad</v>
      </c>
      <c r="R1417" s="3" t="str">
        <f>+IF(Tabla1[[#This Row],[correct_ans]]="None","Frecuente","Infrecuente")</f>
        <v>Frecuente</v>
      </c>
      <c r="S1417" s="3">
        <f>+Tabla1[[#This Row],[Respuesta.corr]]*100</f>
        <v>100</v>
      </c>
      <c r="T1417" s="3" t="str">
        <f>+IF(OR(Tabla1[[#This Row],[frecuente/infrecuente]]="Frecuente",Tabla1[[#This Row],[Respuesta.rt]]=""),"",Tabla1[[#This Row],[Respuesta.rt]])</f>
        <v/>
      </c>
      <c r="U1417" s="3">
        <f>1-Tabla1[[#This Row],[Respuesta.corr]]</f>
        <v>0</v>
      </c>
      <c r="V1417" s="3" t="s">
        <v>144</v>
      </c>
      <c r="W1417" s="3" t="s">
        <v>172</v>
      </c>
      <c r="X1417" s="3" t="str">
        <f>+LEFT(Tabla1[[#This Row],[participant]],LEN(Tabla1[[#This Row],[participant]])-1)</f>
        <v>LMR11M</v>
      </c>
    </row>
    <row r="1418" spans="1:24" x14ac:dyDescent="0.55000000000000004">
      <c r="A1418" t="s">
        <v>83</v>
      </c>
      <c r="B1418" t="s">
        <v>90</v>
      </c>
      <c r="C1418" t="s">
        <v>15</v>
      </c>
      <c r="D1418">
        <v>1.3</v>
      </c>
      <c r="E1418">
        <v>0</v>
      </c>
      <c r="F1418">
        <v>16</v>
      </c>
      <c r="G1418">
        <v>16</v>
      </c>
      <c r="H1418">
        <v>16</v>
      </c>
      <c r="I1418" t="s">
        <v>15</v>
      </c>
      <c r="J1418">
        <v>1</v>
      </c>
      <c r="L1418" t="s">
        <v>84</v>
      </c>
      <c r="M1418">
        <v>59.9417124861628</v>
      </c>
      <c r="N1418" t="s">
        <v>85</v>
      </c>
      <c r="O1418">
        <v>1</v>
      </c>
      <c r="P1418" t="s">
        <v>86</v>
      </c>
      <c r="Q1418" s="3" t="str">
        <f>+PROPER(IF(MID(Tabla1[[#This Row],[expName]],3,100)="Alegria","Alegría",MID(Tabla1[[#This Row],[expName]],3,100)))</f>
        <v>Identidad</v>
      </c>
      <c r="R1418" s="3" t="str">
        <f>+IF(Tabla1[[#This Row],[correct_ans]]="None","Frecuente","Infrecuente")</f>
        <v>Frecuente</v>
      </c>
      <c r="S1418" s="3">
        <f>+Tabla1[[#This Row],[Respuesta.corr]]*100</f>
        <v>100</v>
      </c>
      <c r="T1418" s="3" t="str">
        <f>+IF(OR(Tabla1[[#This Row],[frecuente/infrecuente]]="Frecuente",Tabla1[[#This Row],[Respuesta.rt]]=""),"",Tabla1[[#This Row],[Respuesta.rt]])</f>
        <v/>
      </c>
      <c r="U1418" s="3">
        <f>1-Tabla1[[#This Row],[Respuesta.corr]]</f>
        <v>0</v>
      </c>
      <c r="V1418" s="3" t="s">
        <v>144</v>
      </c>
      <c r="W1418" s="3" t="s">
        <v>172</v>
      </c>
      <c r="X1418" s="3" t="str">
        <f>+LEFT(Tabla1[[#This Row],[participant]],LEN(Tabla1[[#This Row],[participant]])-1)</f>
        <v>LMR11M</v>
      </c>
    </row>
    <row r="1419" spans="1:24" x14ac:dyDescent="0.55000000000000004">
      <c r="A1419" t="s">
        <v>83</v>
      </c>
      <c r="B1419" t="s">
        <v>70</v>
      </c>
      <c r="C1419" t="s">
        <v>15</v>
      </c>
      <c r="D1419">
        <v>0.8</v>
      </c>
      <c r="E1419">
        <v>0</v>
      </c>
      <c r="F1419">
        <v>17</v>
      </c>
      <c r="G1419">
        <v>17</v>
      </c>
      <c r="H1419">
        <v>17</v>
      </c>
      <c r="I1419" t="s">
        <v>15</v>
      </c>
      <c r="J1419">
        <v>1</v>
      </c>
      <c r="L1419" t="s">
        <v>84</v>
      </c>
      <c r="M1419">
        <v>59.9417124861628</v>
      </c>
      <c r="N1419" t="s">
        <v>85</v>
      </c>
      <c r="O1419">
        <v>1</v>
      </c>
      <c r="P1419" t="s">
        <v>86</v>
      </c>
      <c r="Q1419" s="3" t="str">
        <f>+PROPER(IF(MID(Tabla1[[#This Row],[expName]],3,100)="Alegria","Alegría",MID(Tabla1[[#This Row],[expName]],3,100)))</f>
        <v>Identidad</v>
      </c>
      <c r="R1419" s="3" t="str">
        <f>+IF(Tabla1[[#This Row],[correct_ans]]="None","Frecuente","Infrecuente")</f>
        <v>Frecuente</v>
      </c>
      <c r="S1419" s="3">
        <f>+Tabla1[[#This Row],[Respuesta.corr]]*100</f>
        <v>100</v>
      </c>
      <c r="T1419" s="3" t="str">
        <f>+IF(OR(Tabla1[[#This Row],[frecuente/infrecuente]]="Frecuente",Tabla1[[#This Row],[Respuesta.rt]]=""),"",Tabla1[[#This Row],[Respuesta.rt]])</f>
        <v/>
      </c>
      <c r="U1419" s="3">
        <f>1-Tabla1[[#This Row],[Respuesta.corr]]</f>
        <v>0</v>
      </c>
      <c r="V1419" s="3" t="s">
        <v>144</v>
      </c>
      <c r="W1419" s="3" t="s">
        <v>172</v>
      </c>
      <c r="X1419" s="3" t="str">
        <f>+LEFT(Tabla1[[#This Row],[participant]],LEN(Tabla1[[#This Row],[participant]])-1)</f>
        <v>LMR11M</v>
      </c>
    </row>
    <row r="1420" spans="1:24" x14ac:dyDescent="0.55000000000000004">
      <c r="A1420" t="s">
        <v>87</v>
      </c>
      <c r="B1420" t="s">
        <v>88</v>
      </c>
      <c r="C1420" t="s">
        <v>21</v>
      </c>
      <c r="D1420">
        <v>1.3</v>
      </c>
      <c r="E1420">
        <v>0</v>
      </c>
      <c r="F1420">
        <v>18</v>
      </c>
      <c r="G1420">
        <v>18</v>
      </c>
      <c r="H1420">
        <v>18</v>
      </c>
      <c r="I1420" t="s">
        <v>21</v>
      </c>
      <c r="J1420">
        <v>1</v>
      </c>
      <c r="K1420">
        <v>0.439477809705</v>
      </c>
      <c r="L1420" t="s">
        <v>84</v>
      </c>
      <c r="M1420">
        <v>59.9417124861628</v>
      </c>
      <c r="N1420" t="s">
        <v>85</v>
      </c>
      <c r="O1420">
        <v>1</v>
      </c>
      <c r="P1420" t="s">
        <v>86</v>
      </c>
      <c r="Q1420" s="3" t="str">
        <f>+PROPER(IF(MID(Tabla1[[#This Row],[expName]],3,100)="Alegria","Alegría",MID(Tabla1[[#This Row],[expName]],3,100)))</f>
        <v>Identidad</v>
      </c>
      <c r="R1420" s="3" t="str">
        <f>+IF(Tabla1[[#This Row],[correct_ans]]="None","Frecuente","Infrecuente")</f>
        <v>Infrecuente</v>
      </c>
      <c r="S1420" s="3">
        <f>+Tabla1[[#This Row],[Respuesta.corr]]*100</f>
        <v>100</v>
      </c>
      <c r="T1420" s="3">
        <f>+IF(OR(Tabla1[[#This Row],[frecuente/infrecuente]]="Frecuente",Tabla1[[#This Row],[Respuesta.rt]]=""),"",Tabla1[[#This Row],[Respuesta.rt]])</f>
        <v>0.439477809705</v>
      </c>
      <c r="U1420" s="3">
        <f>1-Tabla1[[#This Row],[Respuesta.corr]]</f>
        <v>0</v>
      </c>
      <c r="V1420" s="3" t="s">
        <v>144</v>
      </c>
      <c r="W1420" s="3" t="s">
        <v>172</v>
      </c>
      <c r="X1420" s="3" t="str">
        <f>+LEFT(Tabla1[[#This Row],[participant]],LEN(Tabla1[[#This Row],[participant]])-1)</f>
        <v>LMR11M</v>
      </c>
    </row>
    <row r="1421" spans="1:24" x14ac:dyDescent="0.55000000000000004">
      <c r="A1421" t="s">
        <v>83</v>
      </c>
      <c r="B1421" t="s">
        <v>77</v>
      </c>
      <c r="C1421" t="s">
        <v>15</v>
      </c>
      <c r="D1421">
        <v>1.3</v>
      </c>
      <c r="E1421">
        <v>0</v>
      </c>
      <c r="F1421">
        <v>19</v>
      </c>
      <c r="G1421">
        <v>19</v>
      </c>
      <c r="H1421">
        <v>19</v>
      </c>
      <c r="I1421" t="s">
        <v>15</v>
      </c>
      <c r="J1421">
        <v>1</v>
      </c>
      <c r="L1421" t="s">
        <v>84</v>
      </c>
      <c r="M1421">
        <v>59.9417124861628</v>
      </c>
      <c r="N1421" t="s">
        <v>85</v>
      </c>
      <c r="O1421">
        <v>1</v>
      </c>
      <c r="P1421" t="s">
        <v>86</v>
      </c>
      <c r="Q1421" s="3" t="str">
        <f>+PROPER(IF(MID(Tabla1[[#This Row],[expName]],3,100)="Alegria","Alegría",MID(Tabla1[[#This Row],[expName]],3,100)))</f>
        <v>Identidad</v>
      </c>
      <c r="R1421" s="3" t="str">
        <f>+IF(Tabla1[[#This Row],[correct_ans]]="None","Frecuente","Infrecuente")</f>
        <v>Frecuente</v>
      </c>
      <c r="S1421" s="3">
        <f>+Tabla1[[#This Row],[Respuesta.corr]]*100</f>
        <v>100</v>
      </c>
      <c r="T1421" s="3" t="str">
        <f>+IF(OR(Tabla1[[#This Row],[frecuente/infrecuente]]="Frecuente",Tabla1[[#This Row],[Respuesta.rt]]=""),"",Tabla1[[#This Row],[Respuesta.rt]])</f>
        <v/>
      </c>
      <c r="U1421" s="3">
        <f>1-Tabla1[[#This Row],[Respuesta.corr]]</f>
        <v>0</v>
      </c>
      <c r="V1421" s="3" t="s">
        <v>144</v>
      </c>
      <c r="W1421" s="3" t="s">
        <v>172</v>
      </c>
      <c r="X1421" s="3" t="str">
        <f>+LEFT(Tabla1[[#This Row],[participant]],LEN(Tabla1[[#This Row],[participant]])-1)</f>
        <v>LMR11M</v>
      </c>
    </row>
    <row r="1422" spans="1:24" x14ac:dyDescent="0.55000000000000004">
      <c r="A1422" t="s">
        <v>87</v>
      </c>
      <c r="B1422" t="s">
        <v>88</v>
      </c>
      <c r="C1422" t="s">
        <v>21</v>
      </c>
      <c r="D1422">
        <v>1.3</v>
      </c>
      <c r="E1422">
        <v>0</v>
      </c>
      <c r="F1422">
        <v>20</v>
      </c>
      <c r="G1422">
        <v>20</v>
      </c>
      <c r="H1422">
        <v>20</v>
      </c>
      <c r="I1422" t="s">
        <v>21</v>
      </c>
      <c r="J1422">
        <v>1</v>
      </c>
      <c r="K1422">
        <v>0.53895585099200005</v>
      </c>
      <c r="L1422" t="s">
        <v>84</v>
      </c>
      <c r="M1422">
        <v>59.9417124861628</v>
      </c>
      <c r="N1422" t="s">
        <v>85</v>
      </c>
      <c r="O1422">
        <v>1</v>
      </c>
      <c r="P1422" t="s">
        <v>86</v>
      </c>
      <c r="Q1422" s="3" t="str">
        <f>+PROPER(IF(MID(Tabla1[[#This Row],[expName]],3,100)="Alegria","Alegría",MID(Tabla1[[#This Row],[expName]],3,100)))</f>
        <v>Identidad</v>
      </c>
      <c r="R1422" s="3" t="str">
        <f>+IF(Tabla1[[#This Row],[correct_ans]]="None","Frecuente","Infrecuente")</f>
        <v>Infrecuente</v>
      </c>
      <c r="S1422" s="3">
        <f>+Tabla1[[#This Row],[Respuesta.corr]]*100</f>
        <v>100</v>
      </c>
      <c r="T1422" s="3">
        <f>+IF(OR(Tabla1[[#This Row],[frecuente/infrecuente]]="Frecuente",Tabla1[[#This Row],[Respuesta.rt]]=""),"",Tabla1[[#This Row],[Respuesta.rt]])</f>
        <v>0.53895585099200005</v>
      </c>
      <c r="U1422" s="3">
        <f>1-Tabla1[[#This Row],[Respuesta.corr]]</f>
        <v>0</v>
      </c>
      <c r="V1422" s="3" t="s">
        <v>144</v>
      </c>
      <c r="W1422" s="3" t="s">
        <v>172</v>
      </c>
      <c r="X1422" s="3" t="str">
        <f>+LEFT(Tabla1[[#This Row],[participant]],LEN(Tabla1[[#This Row],[participant]])-1)</f>
        <v>LMR11M</v>
      </c>
    </row>
    <row r="1423" spans="1:24" x14ac:dyDescent="0.55000000000000004">
      <c r="A1423" t="s">
        <v>83</v>
      </c>
      <c r="B1423" t="s">
        <v>70</v>
      </c>
      <c r="C1423" t="s">
        <v>15</v>
      </c>
      <c r="D1423">
        <v>0.8</v>
      </c>
      <c r="E1423">
        <v>0</v>
      </c>
      <c r="F1423">
        <v>21</v>
      </c>
      <c r="G1423">
        <v>21</v>
      </c>
      <c r="H1423">
        <v>21</v>
      </c>
      <c r="I1423" t="s">
        <v>15</v>
      </c>
      <c r="J1423">
        <v>1</v>
      </c>
      <c r="L1423" t="s">
        <v>84</v>
      </c>
      <c r="M1423">
        <v>59.9417124861628</v>
      </c>
      <c r="N1423" t="s">
        <v>85</v>
      </c>
      <c r="O1423">
        <v>1</v>
      </c>
      <c r="P1423" t="s">
        <v>86</v>
      </c>
      <c r="Q1423" s="3" t="str">
        <f>+PROPER(IF(MID(Tabla1[[#This Row],[expName]],3,100)="Alegria","Alegría",MID(Tabla1[[#This Row],[expName]],3,100)))</f>
        <v>Identidad</v>
      </c>
      <c r="R1423" s="3" t="str">
        <f>+IF(Tabla1[[#This Row],[correct_ans]]="None","Frecuente","Infrecuente")</f>
        <v>Frecuente</v>
      </c>
      <c r="S1423" s="3">
        <f>+Tabla1[[#This Row],[Respuesta.corr]]*100</f>
        <v>100</v>
      </c>
      <c r="T1423" s="3" t="str">
        <f>+IF(OR(Tabla1[[#This Row],[frecuente/infrecuente]]="Frecuente",Tabla1[[#This Row],[Respuesta.rt]]=""),"",Tabla1[[#This Row],[Respuesta.rt]])</f>
        <v/>
      </c>
      <c r="U1423" s="3">
        <f>1-Tabla1[[#This Row],[Respuesta.corr]]</f>
        <v>0</v>
      </c>
      <c r="V1423" s="3" t="s">
        <v>144</v>
      </c>
      <c r="W1423" s="3" t="s">
        <v>172</v>
      </c>
      <c r="X1423" s="3" t="str">
        <f>+LEFT(Tabla1[[#This Row],[participant]],LEN(Tabla1[[#This Row],[participant]])-1)</f>
        <v>LMR11M</v>
      </c>
    </row>
    <row r="1424" spans="1:24" x14ac:dyDescent="0.55000000000000004">
      <c r="A1424" t="s">
        <v>83</v>
      </c>
      <c r="B1424" t="s">
        <v>28</v>
      </c>
      <c r="C1424" t="s">
        <v>15</v>
      </c>
      <c r="D1424">
        <v>0.8</v>
      </c>
      <c r="E1424">
        <v>0</v>
      </c>
      <c r="F1424">
        <v>22</v>
      </c>
      <c r="G1424">
        <v>22</v>
      </c>
      <c r="H1424">
        <v>22</v>
      </c>
      <c r="I1424" t="s">
        <v>15</v>
      </c>
      <c r="J1424">
        <v>1</v>
      </c>
      <c r="L1424" t="s">
        <v>84</v>
      </c>
      <c r="M1424">
        <v>59.9417124861628</v>
      </c>
      <c r="N1424" t="s">
        <v>85</v>
      </c>
      <c r="O1424">
        <v>1</v>
      </c>
      <c r="P1424" t="s">
        <v>86</v>
      </c>
      <c r="Q1424" s="3" t="str">
        <f>+PROPER(IF(MID(Tabla1[[#This Row],[expName]],3,100)="Alegria","Alegría",MID(Tabla1[[#This Row],[expName]],3,100)))</f>
        <v>Identidad</v>
      </c>
      <c r="R1424" s="3" t="str">
        <f>+IF(Tabla1[[#This Row],[correct_ans]]="None","Frecuente","Infrecuente")</f>
        <v>Frecuente</v>
      </c>
      <c r="S1424" s="3">
        <f>+Tabla1[[#This Row],[Respuesta.corr]]*100</f>
        <v>100</v>
      </c>
      <c r="T1424" s="3" t="str">
        <f>+IF(OR(Tabla1[[#This Row],[frecuente/infrecuente]]="Frecuente",Tabla1[[#This Row],[Respuesta.rt]]=""),"",Tabla1[[#This Row],[Respuesta.rt]])</f>
        <v/>
      </c>
      <c r="U1424" s="3">
        <f>1-Tabla1[[#This Row],[Respuesta.corr]]</f>
        <v>0</v>
      </c>
      <c r="V1424" s="3" t="s">
        <v>144</v>
      </c>
      <c r="W1424" s="3" t="s">
        <v>172</v>
      </c>
      <c r="X1424" s="3" t="str">
        <f>+LEFT(Tabla1[[#This Row],[participant]],LEN(Tabla1[[#This Row],[participant]])-1)</f>
        <v>LMR11M</v>
      </c>
    </row>
    <row r="1425" spans="1:24" x14ac:dyDescent="0.55000000000000004">
      <c r="A1425" t="s">
        <v>87</v>
      </c>
      <c r="B1425" t="s">
        <v>88</v>
      </c>
      <c r="C1425" t="s">
        <v>21</v>
      </c>
      <c r="D1425">
        <v>0.8</v>
      </c>
      <c r="E1425">
        <v>0</v>
      </c>
      <c r="F1425">
        <v>23</v>
      </c>
      <c r="G1425">
        <v>23</v>
      </c>
      <c r="H1425">
        <v>23</v>
      </c>
      <c r="I1425" t="s">
        <v>21</v>
      </c>
      <c r="J1425">
        <v>1</v>
      </c>
      <c r="K1425">
        <v>0.42359656421500003</v>
      </c>
      <c r="L1425" t="s">
        <v>84</v>
      </c>
      <c r="M1425">
        <v>59.9417124861628</v>
      </c>
      <c r="N1425" t="s">
        <v>85</v>
      </c>
      <c r="O1425">
        <v>1</v>
      </c>
      <c r="P1425" t="s">
        <v>86</v>
      </c>
      <c r="Q1425" s="3" t="str">
        <f>+PROPER(IF(MID(Tabla1[[#This Row],[expName]],3,100)="Alegria","Alegría",MID(Tabla1[[#This Row],[expName]],3,100)))</f>
        <v>Identidad</v>
      </c>
      <c r="R1425" s="3" t="str">
        <f>+IF(Tabla1[[#This Row],[correct_ans]]="None","Frecuente","Infrecuente")</f>
        <v>Infrecuente</v>
      </c>
      <c r="S1425" s="3">
        <f>+Tabla1[[#This Row],[Respuesta.corr]]*100</f>
        <v>100</v>
      </c>
      <c r="T1425" s="3">
        <f>+IF(OR(Tabla1[[#This Row],[frecuente/infrecuente]]="Frecuente",Tabla1[[#This Row],[Respuesta.rt]]=""),"",Tabla1[[#This Row],[Respuesta.rt]])</f>
        <v>0.42359656421500003</v>
      </c>
      <c r="U1425" s="3">
        <f>1-Tabla1[[#This Row],[Respuesta.corr]]</f>
        <v>0</v>
      </c>
      <c r="V1425" s="3" t="s">
        <v>144</v>
      </c>
      <c r="W1425" s="3" t="s">
        <v>172</v>
      </c>
      <c r="X1425" s="3" t="str">
        <f>+LEFT(Tabla1[[#This Row],[participant]],LEN(Tabla1[[#This Row],[participant]])-1)</f>
        <v>LMR11M</v>
      </c>
    </row>
    <row r="1426" spans="1:24" x14ac:dyDescent="0.55000000000000004">
      <c r="A1426" t="s">
        <v>83</v>
      </c>
      <c r="B1426" t="s">
        <v>28</v>
      </c>
      <c r="C1426" t="s">
        <v>15</v>
      </c>
      <c r="D1426">
        <v>0.8</v>
      </c>
      <c r="E1426">
        <v>0</v>
      </c>
      <c r="F1426">
        <v>24</v>
      </c>
      <c r="G1426">
        <v>24</v>
      </c>
      <c r="H1426">
        <v>24</v>
      </c>
      <c r="I1426" t="s">
        <v>15</v>
      </c>
      <c r="J1426">
        <v>1</v>
      </c>
      <c r="L1426" t="s">
        <v>84</v>
      </c>
      <c r="M1426">
        <v>59.9417124861628</v>
      </c>
      <c r="N1426" t="s">
        <v>85</v>
      </c>
      <c r="O1426">
        <v>1</v>
      </c>
      <c r="P1426" t="s">
        <v>86</v>
      </c>
      <c r="Q1426" s="3" t="str">
        <f>+PROPER(IF(MID(Tabla1[[#This Row],[expName]],3,100)="Alegria","Alegría",MID(Tabla1[[#This Row],[expName]],3,100)))</f>
        <v>Identidad</v>
      </c>
      <c r="R1426" s="3" t="str">
        <f>+IF(Tabla1[[#This Row],[correct_ans]]="None","Frecuente","Infrecuente")</f>
        <v>Frecuente</v>
      </c>
      <c r="S1426" s="3">
        <f>+Tabla1[[#This Row],[Respuesta.corr]]*100</f>
        <v>100</v>
      </c>
      <c r="T1426" s="3" t="str">
        <f>+IF(OR(Tabla1[[#This Row],[frecuente/infrecuente]]="Frecuente",Tabla1[[#This Row],[Respuesta.rt]]=""),"",Tabla1[[#This Row],[Respuesta.rt]])</f>
        <v/>
      </c>
      <c r="U1426" s="3">
        <f>1-Tabla1[[#This Row],[Respuesta.corr]]</f>
        <v>0</v>
      </c>
      <c r="V1426" s="3" t="s">
        <v>144</v>
      </c>
      <c r="W1426" s="3" t="s">
        <v>172</v>
      </c>
      <c r="X1426" s="3" t="str">
        <f>+LEFT(Tabla1[[#This Row],[participant]],LEN(Tabla1[[#This Row],[participant]])-1)</f>
        <v>LMR11M</v>
      </c>
    </row>
    <row r="1427" spans="1:24" x14ac:dyDescent="0.55000000000000004">
      <c r="A1427" t="s">
        <v>87</v>
      </c>
      <c r="B1427" t="s">
        <v>88</v>
      </c>
      <c r="C1427" t="s">
        <v>21</v>
      </c>
      <c r="D1427">
        <v>1.3</v>
      </c>
      <c r="E1427">
        <v>0</v>
      </c>
      <c r="F1427">
        <v>25</v>
      </c>
      <c r="G1427">
        <v>25</v>
      </c>
      <c r="H1427">
        <v>25</v>
      </c>
      <c r="I1427" t="s">
        <v>21</v>
      </c>
      <c r="J1427">
        <v>1</v>
      </c>
      <c r="K1427">
        <v>0.45536004891600002</v>
      </c>
      <c r="L1427" t="s">
        <v>84</v>
      </c>
      <c r="M1427">
        <v>59.9417124861628</v>
      </c>
      <c r="N1427" t="s">
        <v>85</v>
      </c>
      <c r="O1427">
        <v>1</v>
      </c>
      <c r="P1427" t="s">
        <v>86</v>
      </c>
      <c r="Q1427" s="3" t="str">
        <f>+PROPER(IF(MID(Tabla1[[#This Row],[expName]],3,100)="Alegria","Alegría",MID(Tabla1[[#This Row],[expName]],3,100)))</f>
        <v>Identidad</v>
      </c>
      <c r="R1427" s="3" t="str">
        <f>+IF(Tabla1[[#This Row],[correct_ans]]="None","Frecuente","Infrecuente")</f>
        <v>Infrecuente</v>
      </c>
      <c r="S1427" s="3">
        <f>+Tabla1[[#This Row],[Respuesta.corr]]*100</f>
        <v>100</v>
      </c>
      <c r="T1427" s="3">
        <f>+IF(OR(Tabla1[[#This Row],[frecuente/infrecuente]]="Frecuente",Tabla1[[#This Row],[Respuesta.rt]]=""),"",Tabla1[[#This Row],[Respuesta.rt]])</f>
        <v>0.45536004891600002</v>
      </c>
      <c r="U1427" s="3">
        <f>1-Tabla1[[#This Row],[Respuesta.corr]]</f>
        <v>0</v>
      </c>
      <c r="V1427" s="3" t="s">
        <v>144</v>
      </c>
      <c r="W1427" s="3" t="s">
        <v>172</v>
      </c>
      <c r="X1427" s="3" t="str">
        <f>+LEFT(Tabla1[[#This Row],[participant]],LEN(Tabla1[[#This Row],[participant]])-1)</f>
        <v>LMR11M</v>
      </c>
    </row>
    <row r="1428" spans="1:24" x14ac:dyDescent="0.55000000000000004">
      <c r="A1428" t="s">
        <v>83</v>
      </c>
      <c r="B1428" t="s">
        <v>25</v>
      </c>
      <c r="C1428" t="s">
        <v>15</v>
      </c>
      <c r="D1428">
        <v>1.3</v>
      </c>
      <c r="E1428">
        <v>0</v>
      </c>
      <c r="F1428">
        <v>26</v>
      </c>
      <c r="G1428">
        <v>26</v>
      </c>
      <c r="H1428">
        <v>26</v>
      </c>
      <c r="I1428" t="s">
        <v>15</v>
      </c>
      <c r="J1428">
        <v>1</v>
      </c>
      <c r="L1428" t="s">
        <v>84</v>
      </c>
      <c r="M1428">
        <v>59.9417124861628</v>
      </c>
      <c r="N1428" t="s">
        <v>85</v>
      </c>
      <c r="O1428">
        <v>1</v>
      </c>
      <c r="P1428" t="s">
        <v>86</v>
      </c>
      <c r="Q1428" s="3" t="str">
        <f>+PROPER(IF(MID(Tabla1[[#This Row],[expName]],3,100)="Alegria","Alegría",MID(Tabla1[[#This Row],[expName]],3,100)))</f>
        <v>Identidad</v>
      </c>
      <c r="R1428" s="3" t="str">
        <f>+IF(Tabla1[[#This Row],[correct_ans]]="None","Frecuente","Infrecuente")</f>
        <v>Frecuente</v>
      </c>
      <c r="S1428" s="3">
        <f>+Tabla1[[#This Row],[Respuesta.corr]]*100</f>
        <v>100</v>
      </c>
      <c r="T1428" s="3" t="str">
        <f>+IF(OR(Tabla1[[#This Row],[frecuente/infrecuente]]="Frecuente",Tabla1[[#This Row],[Respuesta.rt]]=""),"",Tabla1[[#This Row],[Respuesta.rt]])</f>
        <v/>
      </c>
      <c r="U1428" s="3">
        <f>1-Tabla1[[#This Row],[Respuesta.corr]]</f>
        <v>0</v>
      </c>
      <c r="V1428" s="3" t="s">
        <v>144</v>
      </c>
      <c r="W1428" s="3" t="s">
        <v>172</v>
      </c>
      <c r="X1428" s="3" t="str">
        <f>+LEFT(Tabla1[[#This Row],[participant]],LEN(Tabla1[[#This Row],[participant]])-1)</f>
        <v>LMR11M</v>
      </c>
    </row>
    <row r="1429" spans="1:24" x14ac:dyDescent="0.55000000000000004">
      <c r="A1429" t="s">
        <v>83</v>
      </c>
      <c r="B1429" t="s">
        <v>90</v>
      </c>
      <c r="C1429" t="s">
        <v>15</v>
      </c>
      <c r="D1429">
        <v>0.8</v>
      </c>
      <c r="E1429">
        <v>0</v>
      </c>
      <c r="F1429">
        <v>27</v>
      </c>
      <c r="G1429">
        <v>27</v>
      </c>
      <c r="H1429">
        <v>27</v>
      </c>
      <c r="I1429" t="s">
        <v>15</v>
      </c>
      <c r="J1429">
        <v>1</v>
      </c>
      <c r="L1429" t="s">
        <v>84</v>
      </c>
      <c r="M1429">
        <v>59.9417124861628</v>
      </c>
      <c r="N1429" t="s">
        <v>85</v>
      </c>
      <c r="O1429">
        <v>1</v>
      </c>
      <c r="P1429" t="s">
        <v>86</v>
      </c>
      <c r="Q1429" s="3" t="str">
        <f>+PROPER(IF(MID(Tabla1[[#This Row],[expName]],3,100)="Alegria","Alegría",MID(Tabla1[[#This Row],[expName]],3,100)))</f>
        <v>Identidad</v>
      </c>
      <c r="R1429" s="3" t="str">
        <f>+IF(Tabla1[[#This Row],[correct_ans]]="None","Frecuente","Infrecuente")</f>
        <v>Frecuente</v>
      </c>
      <c r="S1429" s="3">
        <f>+Tabla1[[#This Row],[Respuesta.corr]]*100</f>
        <v>100</v>
      </c>
      <c r="T1429" s="3" t="str">
        <f>+IF(OR(Tabla1[[#This Row],[frecuente/infrecuente]]="Frecuente",Tabla1[[#This Row],[Respuesta.rt]]=""),"",Tabla1[[#This Row],[Respuesta.rt]])</f>
        <v/>
      </c>
      <c r="U1429" s="3">
        <f>1-Tabla1[[#This Row],[Respuesta.corr]]</f>
        <v>0</v>
      </c>
      <c r="V1429" s="3" t="s">
        <v>144</v>
      </c>
      <c r="W1429" s="3" t="s">
        <v>172</v>
      </c>
      <c r="X1429" s="3" t="str">
        <f>+LEFT(Tabla1[[#This Row],[participant]],LEN(Tabla1[[#This Row],[participant]])-1)</f>
        <v>LMR11M</v>
      </c>
    </row>
    <row r="1430" spans="1:24" x14ac:dyDescent="0.55000000000000004">
      <c r="A1430" t="s">
        <v>87</v>
      </c>
      <c r="B1430" t="s">
        <v>88</v>
      </c>
      <c r="C1430" t="s">
        <v>21</v>
      </c>
      <c r="D1430">
        <v>0.8</v>
      </c>
      <c r="E1430">
        <v>0</v>
      </c>
      <c r="F1430">
        <v>28</v>
      </c>
      <c r="G1430">
        <v>28</v>
      </c>
      <c r="H1430">
        <v>28</v>
      </c>
      <c r="I1430" t="s">
        <v>21</v>
      </c>
      <c r="J1430">
        <v>1</v>
      </c>
      <c r="K1430">
        <v>0.53806787636099995</v>
      </c>
      <c r="L1430" t="s">
        <v>84</v>
      </c>
      <c r="M1430">
        <v>59.9417124861628</v>
      </c>
      <c r="N1430" t="s">
        <v>85</v>
      </c>
      <c r="O1430">
        <v>1</v>
      </c>
      <c r="P1430" t="s">
        <v>86</v>
      </c>
      <c r="Q1430" s="3" t="str">
        <f>+PROPER(IF(MID(Tabla1[[#This Row],[expName]],3,100)="Alegria","Alegría",MID(Tabla1[[#This Row],[expName]],3,100)))</f>
        <v>Identidad</v>
      </c>
      <c r="R1430" s="3" t="str">
        <f>+IF(Tabla1[[#This Row],[correct_ans]]="None","Frecuente","Infrecuente")</f>
        <v>Infrecuente</v>
      </c>
      <c r="S1430" s="3">
        <f>+Tabla1[[#This Row],[Respuesta.corr]]*100</f>
        <v>100</v>
      </c>
      <c r="T1430" s="3">
        <f>+IF(OR(Tabla1[[#This Row],[frecuente/infrecuente]]="Frecuente",Tabla1[[#This Row],[Respuesta.rt]]=""),"",Tabla1[[#This Row],[Respuesta.rt]])</f>
        <v>0.53806787636099995</v>
      </c>
      <c r="U1430" s="3">
        <f>1-Tabla1[[#This Row],[Respuesta.corr]]</f>
        <v>0</v>
      </c>
      <c r="V1430" s="3" t="s">
        <v>144</v>
      </c>
      <c r="W1430" s="3" t="s">
        <v>172</v>
      </c>
      <c r="X1430" s="3" t="str">
        <f>+LEFT(Tabla1[[#This Row],[participant]],LEN(Tabla1[[#This Row],[participant]])-1)</f>
        <v>LMR11M</v>
      </c>
    </row>
    <row r="1431" spans="1:24" x14ac:dyDescent="0.55000000000000004">
      <c r="A1431" t="s">
        <v>83</v>
      </c>
      <c r="B1431" t="s">
        <v>30</v>
      </c>
      <c r="C1431" t="s">
        <v>15</v>
      </c>
      <c r="D1431">
        <v>1.3</v>
      </c>
      <c r="E1431">
        <v>0</v>
      </c>
      <c r="F1431">
        <v>29</v>
      </c>
      <c r="G1431">
        <v>29</v>
      </c>
      <c r="H1431">
        <v>29</v>
      </c>
      <c r="I1431" t="s">
        <v>15</v>
      </c>
      <c r="J1431">
        <v>1</v>
      </c>
      <c r="L1431" t="s">
        <v>84</v>
      </c>
      <c r="M1431">
        <v>59.9417124861628</v>
      </c>
      <c r="N1431" t="s">
        <v>85</v>
      </c>
      <c r="O1431">
        <v>1</v>
      </c>
      <c r="P1431" t="s">
        <v>86</v>
      </c>
      <c r="Q1431" s="3" t="str">
        <f>+PROPER(IF(MID(Tabla1[[#This Row],[expName]],3,100)="Alegria","Alegría",MID(Tabla1[[#This Row],[expName]],3,100)))</f>
        <v>Identidad</v>
      </c>
      <c r="R1431" s="3" t="str">
        <f>+IF(Tabla1[[#This Row],[correct_ans]]="None","Frecuente","Infrecuente")</f>
        <v>Frecuente</v>
      </c>
      <c r="S1431" s="3">
        <f>+Tabla1[[#This Row],[Respuesta.corr]]*100</f>
        <v>100</v>
      </c>
      <c r="T1431" s="3" t="str">
        <f>+IF(OR(Tabla1[[#This Row],[frecuente/infrecuente]]="Frecuente",Tabla1[[#This Row],[Respuesta.rt]]=""),"",Tabla1[[#This Row],[Respuesta.rt]])</f>
        <v/>
      </c>
      <c r="U1431" s="3">
        <f>1-Tabla1[[#This Row],[Respuesta.corr]]</f>
        <v>0</v>
      </c>
      <c r="V1431" s="3" t="s">
        <v>144</v>
      </c>
      <c r="W1431" s="3" t="s">
        <v>172</v>
      </c>
      <c r="X1431" s="3" t="str">
        <f>+LEFT(Tabla1[[#This Row],[participant]],LEN(Tabla1[[#This Row],[participant]])-1)</f>
        <v>LMR11M</v>
      </c>
    </row>
    <row r="1432" spans="1:24" x14ac:dyDescent="0.55000000000000004">
      <c r="A1432" t="s">
        <v>83</v>
      </c>
      <c r="B1432" t="s">
        <v>28</v>
      </c>
      <c r="C1432" t="s">
        <v>15</v>
      </c>
      <c r="D1432">
        <v>0.8</v>
      </c>
      <c r="E1432">
        <v>0</v>
      </c>
      <c r="F1432">
        <v>30</v>
      </c>
      <c r="G1432">
        <v>30</v>
      </c>
      <c r="H1432">
        <v>30</v>
      </c>
      <c r="I1432" t="s">
        <v>15</v>
      </c>
      <c r="J1432">
        <v>1</v>
      </c>
      <c r="L1432" t="s">
        <v>84</v>
      </c>
      <c r="M1432">
        <v>59.9417124861628</v>
      </c>
      <c r="N1432" t="s">
        <v>85</v>
      </c>
      <c r="O1432">
        <v>1</v>
      </c>
      <c r="P1432" t="s">
        <v>86</v>
      </c>
      <c r="Q1432" s="3" t="str">
        <f>+PROPER(IF(MID(Tabla1[[#This Row],[expName]],3,100)="Alegria","Alegría",MID(Tabla1[[#This Row],[expName]],3,100)))</f>
        <v>Identidad</v>
      </c>
      <c r="R1432" s="3" t="str">
        <f>+IF(Tabla1[[#This Row],[correct_ans]]="None","Frecuente","Infrecuente")</f>
        <v>Frecuente</v>
      </c>
      <c r="S1432" s="3">
        <f>+Tabla1[[#This Row],[Respuesta.corr]]*100</f>
        <v>100</v>
      </c>
      <c r="T1432" s="3" t="str">
        <f>+IF(OR(Tabla1[[#This Row],[frecuente/infrecuente]]="Frecuente",Tabla1[[#This Row],[Respuesta.rt]]=""),"",Tabla1[[#This Row],[Respuesta.rt]])</f>
        <v/>
      </c>
      <c r="U1432" s="3">
        <f>1-Tabla1[[#This Row],[Respuesta.corr]]</f>
        <v>0</v>
      </c>
      <c r="V1432" s="3" t="s">
        <v>144</v>
      </c>
      <c r="W1432" s="3" t="s">
        <v>172</v>
      </c>
      <c r="X1432" s="3" t="str">
        <f>+LEFT(Tabla1[[#This Row],[participant]],LEN(Tabla1[[#This Row],[participant]])-1)</f>
        <v>LMR11M</v>
      </c>
    </row>
    <row r="1433" spans="1:24" x14ac:dyDescent="0.55000000000000004">
      <c r="A1433" t="s">
        <v>83</v>
      </c>
      <c r="B1433" t="s">
        <v>30</v>
      </c>
      <c r="C1433" t="s">
        <v>15</v>
      </c>
      <c r="D1433">
        <v>1.3</v>
      </c>
      <c r="E1433">
        <v>0</v>
      </c>
      <c r="F1433">
        <v>31</v>
      </c>
      <c r="G1433">
        <v>31</v>
      </c>
      <c r="H1433">
        <v>31</v>
      </c>
      <c r="I1433" t="s">
        <v>15</v>
      </c>
      <c r="J1433">
        <v>1</v>
      </c>
      <c r="L1433" t="s">
        <v>84</v>
      </c>
      <c r="M1433">
        <v>59.9417124861628</v>
      </c>
      <c r="N1433" t="s">
        <v>85</v>
      </c>
      <c r="O1433">
        <v>1</v>
      </c>
      <c r="P1433" t="s">
        <v>86</v>
      </c>
      <c r="Q1433" s="3" t="str">
        <f>+PROPER(IF(MID(Tabla1[[#This Row],[expName]],3,100)="Alegria","Alegría",MID(Tabla1[[#This Row],[expName]],3,100)))</f>
        <v>Identidad</v>
      </c>
      <c r="R1433" s="3" t="str">
        <f>+IF(Tabla1[[#This Row],[correct_ans]]="None","Frecuente","Infrecuente")</f>
        <v>Frecuente</v>
      </c>
      <c r="S1433" s="3">
        <f>+Tabla1[[#This Row],[Respuesta.corr]]*100</f>
        <v>100</v>
      </c>
      <c r="T1433" s="3" t="str">
        <f>+IF(OR(Tabla1[[#This Row],[frecuente/infrecuente]]="Frecuente",Tabla1[[#This Row],[Respuesta.rt]]=""),"",Tabla1[[#This Row],[Respuesta.rt]])</f>
        <v/>
      </c>
      <c r="U1433" s="3">
        <f>1-Tabla1[[#This Row],[Respuesta.corr]]</f>
        <v>0</v>
      </c>
      <c r="V1433" s="3" t="s">
        <v>144</v>
      </c>
      <c r="W1433" s="3" t="s">
        <v>172</v>
      </c>
      <c r="X1433" s="3" t="str">
        <f>+LEFT(Tabla1[[#This Row],[participant]],LEN(Tabla1[[#This Row],[participant]])-1)</f>
        <v>LMR11M</v>
      </c>
    </row>
    <row r="1434" spans="1:24" x14ac:dyDescent="0.55000000000000004">
      <c r="A1434" t="s">
        <v>87</v>
      </c>
      <c r="B1434" t="s">
        <v>88</v>
      </c>
      <c r="C1434" t="s">
        <v>21</v>
      </c>
      <c r="D1434">
        <v>0.8</v>
      </c>
      <c r="E1434">
        <v>0</v>
      </c>
      <c r="F1434">
        <v>32</v>
      </c>
      <c r="G1434">
        <v>32</v>
      </c>
      <c r="H1434">
        <v>32</v>
      </c>
      <c r="I1434" t="s">
        <v>21</v>
      </c>
      <c r="J1434">
        <v>1</v>
      </c>
      <c r="K1434">
        <v>0.47396150464199999</v>
      </c>
      <c r="L1434" t="s">
        <v>84</v>
      </c>
      <c r="M1434">
        <v>59.9417124861628</v>
      </c>
      <c r="N1434" t="s">
        <v>85</v>
      </c>
      <c r="O1434">
        <v>1</v>
      </c>
      <c r="P1434" t="s">
        <v>86</v>
      </c>
      <c r="Q1434" s="3" t="str">
        <f>+PROPER(IF(MID(Tabla1[[#This Row],[expName]],3,100)="Alegria","Alegría",MID(Tabla1[[#This Row],[expName]],3,100)))</f>
        <v>Identidad</v>
      </c>
      <c r="R1434" s="3" t="str">
        <f>+IF(Tabla1[[#This Row],[correct_ans]]="None","Frecuente","Infrecuente")</f>
        <v>Infrecuente</v>
      </c>
      <c r="S1434" s="3">
        <f>+Tabla1[[#This Row],[Respuesta.corr]]*100</f>
        <v>100</v>
      </c>
      <c r="T1434" s="3">
        <f>+IF(OR(Tabla1[[#This Row],[frecuente/infrecuente]]="Frecuente",Tabla1[[#This Row],[Respuesta.rt]]=""),"",Tabla1[[#This Row],[Respuesta.rt]])</f>
        <v>0.47396150464199999</v>
      </c>
      <c r="U1434" s="3">
        <f>1-Tabla1[[#This Row],[Respuesta.corr]]</f>
        <v>0</v>
      </c>
      <c r="V1434" s="3" t="s">
        <v>144</v>
      </c>
      <c r="W1434" s="3" t="s">
        <v>172</v>
      </c>
      <c r="X1434" s="3" t="str">
        <f>+LEFT(Tabla1[[#This Row],[participant]],LEN(Tabla1[[#This Row],[participant]])-1)</f>
        <v>LMR11M</v>
      </c>
    </row>
    <row r="1435" spans="1:24" x14ac:dyDescent="0.55000000000000004">
      <c r="A1435" t="s">
        <v>83</v>
      </c>
      <c r="B1435" t="s">
        <v>90</v>
      </c>
      <c r="C1435" t="s">
        <v>15</v>
      </c>
      <c r="D1435">
        <v>0.8</v>
      </c>
      <c r="E1435">
        <v>0</v>
      </c>
      <c r="F1435">
        <v>33</v>
      </c>
      <c r="G1435">
        <v>33</v>
      </c>
      <c r="H1435">
        <v>33</v>
      </c>
      <c r="I1435" t="s">
        <v>15</v>
      </c>
      <c r="J1435">
        <v>1</v>
      </c>
      <c r="L1435" t="s">
        <v>84</v>
      </c>
      <c r="M1435">
        <v>59.9417124861628</v>
      </c>
      <c r="N1435" t="s">
        <v>85</v>
      </c>
      <c r="O1435">
        <v>1</v>
      </c>
      <c r="P1435" t="s">
        <v>86</v>
      </c>
      <c r="Q1435" s="3" t="str">
        <f>+PROPER(IF(MID(Tabla1[[#This Row],[expName]],3,100)="Alegria","Alegría",MID(Tabla1[[#This Row],[expName]],3,100)))</f>
        <v>Identidad</v>
      </c>
      <c r="R1435" s="3" t="str">
        <f>+IF(Tabla1[[#This Row],[correct_ans]]="None","Frecuente","Infrecuente")</f>
        <v>Frecuente</v>
      </c>
      <c r="S1435" s="3">
        <f>+Tabla1[[#This Row],[Respuesta.corr]]*100</f>
        <v>100</v>
      </c>
      <c r="T1435" s="3" t="str">
        <f>+IF(OR(Tabla1[[#This Row],[frecuente/infrecuente]]="Frecuente",Tabla1[[#This Row],[Respuesta.rt]]=""),"",Tabla1[[#This Row],[Respuesta.rt]])</f>
        <v/>
      </c>
      <c r="U1435" s="3">
        <f>1-Tabla1[[#This Row],[Respuesta.corr]]</f>
        <v>0</v>
      </c>
      <c r="V1435" s="3" t="s">
        <v>144</v>
      </c>
      <c r="W1435" s="3" t="s">
        <v>172</v>
      </c>
      <c r="X1435" s="3" t="str">
        <f>+LEFT(Tabla1[[#This Row],[participant]],LEN(Tabla1[[#This Row],[participant]])-1)</f>
        <v>LMR11M</v>
      </c>
    </row>
    <row r="1436" spans="1:24" x14ac:dyDescent="0.55000000000000004">
      <c r="A1436" t="s">
        <v>83</v>
      </c>
      <c r="B1436" t="s">
        <v>92</v>
      </c>
      <c r="C1436" t="s">
        <v>15</v>
      </c>
      <c r="D1436">
        <v>1.3</v>
      </c>
      <c r="E1436">
        <v>0</v>
      </c>
      <c r="F1436">
        <v>34</v>
      </c>
      <c r="G1436">
        <v>34</v>
      </c>
      <c r="H1436">
        <v>34</v>
      </c>
      <c r="I1436" t="s">
        <v>15</v>
      </c>
      <c r="J1436">
        <v>1</v>
      </c>
      <c r="L1436" t="s">
        <v>84</v>
      </c>
      <c r="M1436">
        <v>59.9417124861628</v>
      </c>
      <c r="N1436" t="s">
        <v>85</v>
      </c>
      <c r="O1436">
        <v>1</v>
      </c>
      <c r="P1436" t="s">
        <v>86</v>
      </c>
      <c r="Q1436" s="3" t="str">
        <f>+PROPER(IF(MID(Tabla1[[#This Row],[expName]],3,100)="Alegria","Alegría",MID(Tabla1[[#This Row],[expName]],3,100)))</f>
        <v>Identidad</v>
      </c>
      <c r="R1436" s="3" t="str">
        <f>+IF(Tabla1[[#This Row],[correct_ans]]="None","Frecuente","Infrecuente")</f>
        <v>Frecuente</v>
      </c>
      <c r="S1436" s="3">
        <f>+Tabla1[[#This Row],[Respuesta.corr]]*100</f>
        <v>100</v>
      </c>
      <c r="T1436" s="3" t="str">
        <f>+IF(OR(Tabla1[[#This Row],[frecuente/infrecuente]]="Frecuente",Tabla1[[#This Row],[Respuesta.rt]]=""),"",Tabla1[[#This Row],[Respuesta.rt]])</f>
        <v/>
      </c>
      <c r="U1436" s="3">
        <f>1-Tabla1[[#This Row],[Respuesta.corr]]</f>
        <v>0</v>
      </c>
      <c r="V1436" s="3" t="s">
        <v>144</v>
      </c>
      <c r="W1436" s="3" t="s">
        <v>172</v>
      </c>
      <c r="X1436" s="3" t="str">
        <f>+LEFT(Tabla1[[#This Row],[participant]],LEN(Tabla1[[#This Row],[participant]])-1)</f>
        <v>LMR11M</v>
      </c>
    </row>
    <row r="1437" spans="1:24" x14ac:dyDescent="0.55000000000000004">
      <c r="A1437" t="s">
        <v>87</v>
      </c>
      <c r="B1437" t="s">
        <v>88</v>
      </c>
      <c r="C1437" t="s">
        <v>21</v>
      </c>
      <c r="D1437">
        <v>0.8</v>
      </c>
      <c r="E1437">
        <v>0</v>
      </c>
      <c r="F1437">
        <v>35</v>
      </c>
      <c r="G1437">
        <v>35</v>
      </c>
      <c r="H1437">
        <v>35</v>
      </c>
      <c r="I1437" t="s">
        <v>21</v>
      </c>
      <c r="J1437">
        <v>1</v>
      </c>
      <c r="K1437">
        <v>0.421782869846</v>
      </c>
      <c r="L1437" t="s">
        <v>84</v>
      </c>
      <c r="M1437">
        <v>59.9417124861628</v>
      </c>
      <c r="N1437" t="s">
        <v>85</v>
      </c>
      <c r="O1437">
        <v>1</v>
      </c>
      <c r="P1437" t="s">
        <v>86</v>
      </c>
      <c r="Q1437" s="3" t="str">
        <f>+PROPER(IF(MID(Tabla1[[#This Row],[expName]],3,100)="Alegria","Alegría",MID(Tabla1[[#This Row],[expName]],3,100)))</f>
        <v>Identidad</v>
      </c>
      <c r="R1437" s="3" t="str">
        <f>+IF(Tabla1[[#This Row],[correct_ans]]="None","Frecuente","Infrecuente")</f>
        <v>Infrecuente</v>
      </c>
      <c r="S1437" s="3">
        <f>+Tabla1[[#This Row],[Respuesta.corr]]*100</f>
        <v>100</v>
      </c>
      <c r="T1437" s="3">
        <f>+IF(OR(Tabla1[[#This Row],[frecuente/infrecuente]]="Frecuente",Tabla1[[#This Row],[Respuesta.rt]]=""),"",Tabla1[[#This Row],[Respuesta.rt]])</f>
        <v>0.421782869846</v>
      </c>
      <c r="U1437" s="3">
        <f>1-Tabla1[[#This Row],[Respuesta.corr]]</f>
        <v>0</v>
      </c>
      <c r="V1437" s="3" t="s">
        <v>144</v>
      </c>
      <c r="W1437" s="3" t="s">
        <v>172</v>
      </c>
      <c r="X1437" s="3" t="str">
        <f>+LEFT(Tabla1[[#This Row],[participant]],LEN(Tabla1[[#This Row],[participant]])-1)</f>
        <v>LMR11M</v>
      </c>
    </row>
    <row r="1438" spans="1:24" x14ac:dyDescent="0.55000000000000004">
      <c r="A1438" t="s">
        <v>83</v>
      </c>
      <c r="B1438" t="s">
        <v>93</v>
      </c>
      <c r="C1438" t="s">
        <v>15</v>
      </c>
      <c r="D1438">
        <v>1.3</v>
      </c>
      <c r="E1438">
        <v>0</v>
      </c>
      <c r="F1438">
        <v>36</v>
      </c>
      <c r="G1438">
        <v>36</v>
      </c>
      <c r="H1438">
        <v>36</v>
      </c>
      <c r="I1438" t="s">
        <v>15</v>
      </c>
      <c r="J1438">
        <v>1</v>
      </c>
      <c r="L1438" t="s">
        <v>84</v>
      </c>
      <c r="M1438">
        <v>59.9417124861628</v>
      </c>
      <c r="N1438" t="s">
        <v>85</v>
      </c>
      <c r="O1438">
        <v>1</v>
      </c>
      <c r="P1438" t="s">
        <v>86</v>
      </c>
      <c r="Q1438" s="3" t="str">
        <f>+PROPER(IF(MID(Tabla1[[#This Row],[expName]],3,100)="Alegria","Alegría",MID(Tabla1[[#This Row],[expName]],3,100)))</f>
        <v>Identidad</v>
      </c>
      <c r="R1438" s="3" t="str">
        <f>+IF(Tabla1[[#This Row],[correct_ans]]="None","Frecuente","Infrecuente")</f>
        <v>Frecuente</v>
      </c>
      <c r="S1438" s="3">
        <f>+Tabla1[[#This Row],[Respuesta.corr]]*100</f>
        <v>100</v>
      </c>
      <c r="T1438" s="3" t="str">
        <f>+IF(OR(Tabla1[[#This Row],[frecuente/infrecuente]]="Frecuente",Tabla1[[#This Row],[Respuesta.rt]]=""),"",Tabla1[[#This Row],[Respuesta.rt]])</f>
        <v/>
      </c>
      <c r="U1438" s="3">
        <f>1-Tabla1[[#This Row],[Respuesta.corr]]</f>
        <v>0</v>
      </c>
      <c r="V1438" s="3" t="s">
        <v>144</v>
      </c>
      <c r="W1438" s="3" t="s">
        <v>172</v>
      </c>
      <c r="X1438" s="3" t="str">
        <f>+LEFT(Tabla1[[#This Row],[participant]],LEN(Tabla1[[#This Row],[participant]])-1)</f>
        <v>LMR11M</v>
      </c>
    </row>
    <row r="1439" spans="1:24" x14ac:dyDescent="0.55000000000000004">
      <c r="A1439" t="s">
        <v>83</v>
      </c>
      <c r="B1439" t="s">
        <v>25</v>
      </c>
      <c r="C1439" t="s">
        <v>15</v>
      </c>
      <c r="D1439">
        <v>0.8</v>
      </c>
      <c r="E1439">
        <v>0</v>
      </c>
      <c r="F1439">
        <v>37</v>
      </c>
      <c r="G1439">
        <v>37</v>
      </c>
      <c r="H1439">
        <v>37</v>
      </c>
      <c r="I1439" t="s">
        <v>15</v>
      </c>
      <c r="J1439">
        <v>1</v>
      </c>
      <c r="L1439" t="s">
        <v>84</v>
      </c>
      <c r="M1439">
        <v>59.9417124861628</v>
      </c>
      <c r="N1439" t="s">
        <v>85</v>
      </c>
      <c r="O1439">
        <v>1</v>
      </c>
      <c r="P1439" t="s">
        <v>86</v>
      </c>
      <c r="Q1439" s="3" t="str">
        <f>+PROPER(IF(MID(Tabla1[[#This Row],[expName]],3,100)="Alegria","Alegría",MID(Tabla1[[#This Row],[expName]],3,100)))</f>
        <v>Identidad</v>
      </c>
      <c r="R1439" s="3" t="str">
        <f>+IF(Tabla1[[#This Row],[correct_ans]]="None","Frecuente","Infrecuente")</f>
        <v>Frecuente</v>
      </c>
      <c r="S1439" s="3">
        <f>+Tabla1[[#This Row],[Respuesta.corr]]*100</f>
        <v>100</v>
      </c>
      <c r="T1439" s="3" t="str">
        <f>+IF(OR(Tabla1[[#This Row],[frecuente/infrecuente]]="Frecuente",Tabla1[[#This Row],[Respuesta.rt]]=""),"",Tabla1[[#This Row],[Respuesta.rt]])</f>
        <v/>
      </c>
      <c r="U1439" s="3">
        <f>1-Tabla1[[#This Row],[Respuesta.corr]]</f>
        <v>0</v>
      </c>
      <c r="V1439" s="3" t="s">
        <v>144</v>
      </c>
      <c r="W1439" s="3" t="s">
        <v>172</v>
      </c>
      <c r="X1439" s="3" t="str">
        <f>+LEFT(Tabla1[[#This Row],[participant]],LEN(Tabla1[[#This Row],[participant]])-1)</f>
        <v>LMR11M</v>
      </c>
    </row>
    <row r="1440" spans="1:24" x14ac:dyDescent="0.55000000000000004">
      <c r="A1440" t="s">
        <v>83</v>
      </c>
      <c r="B1440" t="s">
        <v>25</v>
      </c>
      <c r="C1440" t="s">
        <v>15</v>
      </c>
      <c r="D1440">
        <v>1.3</v>
      </c>
      <c r="E1440">
        <v>0</v>
      </c>
      <c r="F1440">
        <v>38</v>
      </c>
      <c r="G1440">
        <v>38</v>
      </c>
      <c r="H1440">
        <v>38</v>
      </c>
      <c r="I1440" t="s">
        <v>15</v>
      </c>
      <c r="J1440">
        <v>1</v>
      </c>
      <c r="L1440" t="s">
        <v>84</v>
      </c>
      <c r="M1440">
        <v>59.9417124861628</v>
      </c>
      <c r="N1440" t="s">
        <v>85</v>
      </c>
      <c r="O1440">
        <v>1</v>
      </c>
      <c r="P1440" t="s">
        <v>86</v>
      </c>
      <c r="Q1440" s="3" t="str">
        <f>+PROPER(IF(MID(Tabla1[[#This Row],[expName]],3,100)="Alegria","Alegría",MID(Tabla1[[#This Row],[expName]],3,100)))</f>
        <v>Identidad</v>
      </c>
      <c r="R1440" s="3" t="str">
        <f>+IF(Tabla1[[#This Row],[correct_ans]]="None","Frecuente","Infrecuente")</f>
        <v>Frecuente</v>
      </c>
      <c r="S1440" s="3">
        <f>+Tabla1[[#This Row],[Respuesta.corr]]*100</f>
        <v>100</v>
      </c>
      <c r="T1440" s="3" t="str">
        <f>+IF(OR(Tabla1[[#This Row],[frecuente/infrecuente]]="Frecuente",Tabla1[[#This Row],[Respuesta.rt]]=""),"",Tabla1[[#This Row],[Respuesta.rt]])</f>
        <v/>
      </c>
      <c r="U1440" s="3">
        <f>1-Tabla1[[#This Row],[Respuesta.corr]]</f>
        <v>0</v>
      </c>
      <c r="V1440" s="3" t="s">
        <v>144</v>
      </c>
      <c r="W1440" s="3" t="s">
        <v>172</v>
      </c>
      <c r="X1440" s="3" t="str">
        <f>+LEFT(Tabla1[[#This Row],[participant]],LEN(Tabla1[[#This Row],[participant]])-1)</f>
        <v>LMR11M</v>
      </c>
    </row>
    <row r="1441" spans="1:24" x14ac:dyDescent="0.55000000000000004">
      <c r="A1441" t="s">
        <v>83</v>
      </c>
      <c r="B1441" t="s">
        <v>36</v>
      </c>
      <c r="C1441" t="s">
        <v>15</v>
      </c>
      <c r="D1441">
        <v>0.8</v>
      </c>
      <c r="E1441">
        <v>0</v>
      </c>
      <c r="F1441">
        <v>39</v>
      </c>
      <c r="G1441">
        <v>39</v>
      </c>
      <c r="H1441">
        <v>39</v>
      </c>
      <c r="I1441" t="s">
        <v>15</v>
      </c>
      <c r="J1441">
        <v>1</v>
      </c>
      <c r="L1441" t="s">
        <v>84</v>
      </c>
      <c r="M1441">
        <v>59.9417124861628</v>
      </c>
      <c r="N1441" t="s">
        <v>85</v>
      </c>
      <c r="O1441">
        <v>1</v>
      </c>
      <c r="P1441" t="s">
        <v>86</v>
      </c>
      <c r="Q1441" s="3" t="str">
        <f>+PROPER(IF(MID(Tabla1[[#This Row],[expName]],3,100)="Alegria","Alegría",MID(Tabla1[[#This Row],[expName]],3,100)))</f>
        <v>Identidad</v>
      </c>
      <c r="R1441" s="3" t="str">
        <f>+IF(Tabla1[[#This Row],[correct_ans]]="None","Frecuente","Infrecuente")</f>
        <v>Frecuente</v>
      </c>
      <c r="S1441" s="3">
        <f>+Tabla1[[#This Row],[Respuesta.corr]]*100</f>
        <v>100</v>
      </c>
      <c r="T1441" s="3" t="str">
        <f>+IF(OR(Tabla1[[#This Row],[frecuente/infrecuente]]="Frecuente",Tabla1[[#This Row],[Respuesta.rt]]=""),"",Tabla1[[#This Row],[Respuesta.rt]])</f>
        <v/>
      </c>
      <c r="U1441" s="3">
        <f>1-Tabla1[[#This Row],[Respuesta.corr]]</f>
        <v>0</v>
      </c>
      <c r="V1441" s="3" t="s">
        <v>144</v>
      </c>
      <c r="W1441" s="3" t="s">
        <v>172</v>
      </c>
      <c r="X1441" s="3" t="str">
        <f>+LEFT(Tabla1[[#This Row],[participant]],LEN(Tabla1[[#This Row],[participant]])-1)</f>
        <v>LMR11M</v>
      </c>
    </row>
    <row r="1442" spans="1:24" x14ac:dyDescent="0.55000000000000004">
      <c r="A1442" t="s">
        <v>87</v>
      </c>
      <c r="B1442" t="s">
        <v>88</v>
      </c>
      <c r="C1442" t="s">
        <v>21</v>
      </c>
      <c r="D1442">
        <v>1.3</v>
      </c>
      <c r="E1442">
        <v>0</v>
      </c>
      <c r="F1442">
        <v>40</v>
      </c>
      <c r="G1442">
        <v>40</v>
      </c>
      <c r="H1442">
        <v>40</v>
      </c>
      <c r="I1442" t="s">
        <v>21</v>
      </c>
      <c r="J1442">
        <v>1</v>
      </c>
      <c r="K1442">
        <v>0.521305608097</v>
      </c>
      <c r="L1442" t="s">
        <v>84</v>
      </c>
      <c r="M1442">
        <v>59.9417124861628</v>
      </c>
      <c r="N1442" t="s">
        <v>85</v>
      </c>
      <c r="O1442">
        <v>1</v>
      </c>
      <c r="P1442" t="s">
        <v>86</v>
      </c>
      <c r="Q1442" s="3" t="str">
        <f>+PROPER(IF(MID(Tabla1[[#This Row],[expName]],3,100)="Alegria","Alegría",MID(Tabla1[[#This Row],[expName]],3,100)))</f>
        <v>Identidad</v>
      </c>
      <c r="R1442" s="3" t="str">
        <f>+IF(Tabla1[[#This Row],[correct_ans]]="None","Frecuente","Infrecuente")</f>
        <v>Infrecuente</v>
      </c>
      <c r="S1442" s="3">
        <f>+Tabla1[[#This Row],[Respuesta.corr]]*100</f>
        <v>100</v>
      </c>
      <c r="T1442" s="3">
        <f>+IF(OR(Tabla1[[#This Row],[frecuente/infrecuente]]="Frecuente",Tabla1[[#This Row],[Respuesta.rt]]=""),"",Tabla1[[#This Row],[Respuesta.rt]])</f>
        <v>0.521305608097</v>
      </c>
      <c r="U1442" s="3">
        <f>1-Tabla1[[#This Row],[Respuesta.corr]]</f>
        <v>0</v>
      </c>
      <c r="V1442" s="3" t="s">
        <v>144</v>
      </c>
      <c r="W1442" s="3" t="s">
        <v>172</v>
      </c>
      <c r="X1442" s="3" t="str">
        <f>+LEFT(Tabla1[[#This Row],[participant]],LEN(Tabla1[[#This Row],[participant]])-1)</f>
        <v>LMR11M</v>
      </c>
    </row>
    <row r="1443" spans="1:24" x14ac:dyDescent="0.55000000000000004">
      <c r="A1443" t="s">
        <v>83</v>
      </c>
      <c r="B1443" t="s">
        <v>89</v>
      </c>
      <c r="C1443" t="s">
        <v>15</v>
      </c>
      <c r="D1443">
        <v>1.3</v>
      </c>
      <c r="E1443">
        <v>0</v>
      </c>
      <c r="F1443">
        <v>41</v>
      </c>
      <c r="G1443">
        <v>41</v>
      </c>
      <c r="H1443">
        <v>41</v>
      </c>
      <c r="I1443" t="s">
        <v>15</v>
      </c>
      <c r="J1443">
        <v>1</v>
      </c>
      <c r="L1443" t="s">
        <v>84</v>
      </c>
      <c r="M1443">
        <v>59.9417124861628</v>
      </c>
      <c r="N1443" t="s">
        <v>85</v>
      </c>
      <c r="O1443">
        <v>1</v>
      </c>
      <c r="P1443" t="s">
        <v>86</v>
      </c>
      <c r="Q1443" s="3" t="str">
        <f>+PROPER(IF(MID(Tabla1[[#This Row],[expName]],3,100)="Alegria","Alegría",MID(Tabla1[[#This Row],[expName]],3,100)))</f>
        <v>Identidad</v>
      </c>
      <c r="R1443" s="3" t="str">
        <f>+IF(Tabla1[[#This Row],[correct_ans]]="None","Frecuente","Infrecuente")</f>
        <v>Frecuente</v>
      </c>
      <c r="S1443" s="3">
        <f>+Tabla1[[#This Row],[Respuesta.corr]]*100</f>
        <v>100</v>
      </c>
      <c r="T1443" s="3" t="str">
        <f>+IF(OR(Tabla1[[#This Row],[frecuente/infrecuente]]="Frecuente",Tabla1[[#This Row],[Respuesta.rt]]=""),"",Tabla1[[#This Row],[Respuesta.rt]])</f>
        <v/>
      </c>
      <c r="U1443" s="3">
        <f>1-Tabla1[[#This Row],[Respuesta.corr]]</f>
        <v>0</v>
      </c>
      <c r="V1443" s="3" t="s">
        <v>144</v>
      </c>
      <c r="W1443" s="3" t="s">
        <v>172</v>
      </c>
      <c r="X1443" s="3" t="str">
        <f>+LEFT(Tabla1[[#This Row],[participant]],LEN(Tabla1[[#This Row],[participant]])-1)</f>
        <v>LMR11M</v>
      </c>
    </row>
    <row r="1444" spans="1:24" x14ac:dyDescent="0.55000000000000004">
      <c r="A1444" t="s">
        <v>83</v>
      </c>
      <c r="B1444" t="s">
        <v>77</v>
      </c>
      <c r="C1444" t="s">
        <v>15</v>
      </c>
      <c r="D1444">
        <v>0.8</v>
      </c>
      <c r="E1444">
        <v>0</v>
      </c>
      <c r="F1444">
        <v>42</v>
      </c>
      <c r="G1444">
        <v>42</v>
      </c>
      <c r="H1444">
        <v>42</v>
      </c>
      <c r="I1444" t="s">
        <v>15</v>
      </c>
      <c r="J1444">
        <v>1</v>
      </c>
      <c r="L1444" t="s">
        <v>84</v>
      </c>
      <c r="M1444">
        <v>59.9417124861628</v>
      </c>
      <c r="N1444" t="s">
        <v>85</v>
      </c>
      <c r="O1444">
        <v>1</v>
      </c>
      <c r="P1444" t="s">
        <v>86</v>
      </c>
      <c r="Q1444" s="3" t="str">
        <f>+PROPER(IF(MID(Tabla1[[#This Row],[expName]],3,100)="Alegria","Alegría",MID(Tabla1[[#This Row],[expName]],3,100)))</f>
        <v>Identidad</v>
      </c>
      <c r="R1444" s="3" t="str">
        <f>+IF(Tabla1[[#This Row],[correct_ans]]="None","Frecuente","Infrecuente")</f>
        <v>Frecuente</v>
      </c>
      <c r="S1444" s="3">
        <f>+Tabla1[[#This Row],[Respuesta.corr]]*100</f>
        <v>100</v>
      </c>
      <c r="T1444" s="3" t="str">
        <f>+IF(OR(Tabla1[[#This Row],[frecuente/infrecuente]]="Frecuente",Tabla1[[#This Row],[Respuesta.rt]]=""),"",Tabla1[[#This Row],[Respuesta.rt]])</f>
        <v/>
      </c>
      <c r="U1444" s="3">
        <f>1-Tabla1[[#This Row],[Respuesta.corr]]</f>
        <v>0</v>
      </c>
      <c r="V1444" s="3" t="s">
        <v>144</v>
      </c>
      <c r="W1444" s="3" t="s">
        <v>172</v>
      </c>
      <c r="X1444" s="3" t="str">
        <f>+LEFT(Tabla1[[#This Row],[participant]],LEN(Tabla1[[#This Row],[participant]])-1)</f>
        <v>LMR11M</v>
      </c>
    </row>
    <row r="1445" spans="1:24" x14ac:dyDescent="0.55000000000000004">
      <c r="A1445" t="s">
        <v>83</v>
      </c>
      <c r="B1445" t="s">
        <v>22</v>
      </c>
      <c r="C1445" t="s">
        <v>15</v>
      </c>
      <c r="D1445">
        <v>1.3</v>
      </c>
      <c r="E1445">
        <v>0</v>
      </c>
      <c r="F1445">
        <v>43</v>
      </c>
      <c r="G1445">
        <v>43</v>
      </c>
      <c r="H1445">
        <v>43</v>
      </c>
      <c r="I1445" t="s">
        <v>15</v>
      </c>
      <c r="J1445">
        <v>1</v>
      </c>
      <c r="L1445" t="s">
        <v>84</v>
      </c>
      <c r="M1445">
        <v>59.9417124861628</v>
      </c>
      <c r="N1445" t="s">
        <v>85</v>
      </c>
      <c r="O1445">
        <v>1</v>
      </c>
      <c r="P1445" t="s">
        <v>86</v>
      </c>
      <c r="Q1445" s="3" t="str">
        <f>+PROPER(IF(MID(Tabla1[[#This Row],[expName]],3,100)="Alegria","Alegría",MID(Tabla1[[#This Row],[expName]],3,100)))</f>
        <v>Identidad</v>
      </c>
      <c r="R1445" s="3" t="str">
        <f>+IF(Tabla1[[#This Row],[correct_ans]]="None","Frecuente","Infrecuente")</f>
        <v>Frecuente</v>
      </c>
      <c r="S1445" s="3">
        <f>+Tabla1[[#This Row],[Respuesta.corr]]*100</f>
        <v>100</v>
      </c>
      <c r="T1445" s="3" t="str">
        <f>+IF(OR(Tabla1[[#This Row],[frecuente/infrecuente]]="Frecuente",Tabla1[[#This Row],[Respuesta.rt]]=""),"",Tabla1[[#This Row],[Respuesta.rt]])</f>
        <v/>
      </c>
      <c r="U1445" s="3">
        <f>1-Tabla1[[#This Row],[Respuesta.corr]]</f>
        <v>0</v>
      </c>
      <c r="V1445" s="3" t="s">
        <v>144</v>
      </c>
      <c r="W1445" s="3" t="s">
        <v>172</v>
      </c>
      <c r="X1445" s="3" t="str">
        <f>+LEFT(Tabla1[[#This Row],[participant]],LEN(Tabla1[[#This Row],[participant]])-1)</f>
        <v>LMR11M</v>
      </c>
    </row>
    <row r="1446" spans="1:24" x14ac:dyDescent="0.55000000000000004">
      <c r="A1446" t="s">
        <v>83</v>
      </c>
      <c r="B1446" t="s">
        <v>90</v>
      </c>
      <c r="C1446" t="s">
        <v>15</v>
      </c>
      <c r="D1446">
        <v>1.3</v>
      </c>
      <c r="E1446">
        <v>0</v>
      </c>
      <c r="F1446">
        <v>44</v>
      </c>
      <c r="G1446">
        <v>44</v>
      </c>
      <c r="H1446">
        <v>44</v>
      </c>
      <c r="I1446" t="s">
        <v>15</v>
      </c>
      <c r="J1446">
        <v>1</v>
      </c>
      <c r="L1446" t="s">
        <v>84</v>
      </c>
      <c r="M1446">
        <v>59.9417124861628</v>
      </c>
      <c r="N1446" t="s">
        <v>85</v>
      </c>
      <c r="O1446">
        <v>1</v>
      </c>
      <c r="P1446" t="s">
        <v>86</v>
      </c>
      <c r="Q1446" s="3" t="str">
        <f>+PROPER(IF(MID(Tabla1[[#This Row],[expName]],3,100)="Alegria","Alegría",MID(Tabla1[[#This Row],[expName]],3,100)))</f>
        <v>Identidad</v>
      </c>
      <c r="R1446" s="3" t="str">
        <f>+IF(Tabla1[[#This Row],[correct_ans]]="None","Frecuente","Infrecuente")</f>
        <v>Frecuente</v>
      </c>
      <c r="S1446" s="3">
        <f>+Tabla1[[#This Row],[Respuesta.corr]]*100</f>
        <v>100</v>
      </c>
      <c r="T1446" s="3" t="str">
        <f>+IF(OR(Tabla1[[#This Row],[frecuente/infrecuente]]="Frecuente",Tabla1[[#This Row],[Respuesta.rt]]=""),"",Tabla1[[#This Row],[Respuesta.rt]])</f>
        <v/>
      </c>
      <c r="U1446" s="3">
        <f>1-Tabla1[[#This Row],[Respuesta.corr]]</f>
        <v>0</v>
      </c>
      <c r="V1446" s="3" t="s">
        <v>144</v>
      </c>
      <c r="W1446" s="3" t="s">
        <v>172</v>
      </c>
      <c r="X1446" s="3" t="str">
        <f>+LEFT(Tabla1[[#This Row],[participant]],LEN(Tabla1[[#This Row],[participant]])-1)</f>
        <v>LMR11M</v>
      </c>
    </row>
    <row r="1447" spans="1:24" x14ac:dyDescent="0.55000000000000004">
      <c r="A1447" t="s">
        <v>87</v>
      </c>
      <c r="B1447" t="s">
        <v>88</v>
      </c>
      <c r="C1447" t="s">
        <v>21</v>
      </c>
      <c r="D1447">
        <v>1.3</v>
      </c>
      <c r="E1447">
        <v>0</v>
      </c>
      <c r="F1447">
        <v>45</v>
      </c>
      <c r="G1447">
        <v>45</v>
      </c>
      <c r="H1447">
        <v>45</v>
      </c>
      <c r="I1447" t="s">
        <v>21</v>
      </c>
      <c r="J1447">
        <v>1</v>
      </c>
      <c r="K1447">
        <v>0.59135863184899995</v>
      </c>
      <c r="L1447" t="s">
        <v>84</v>
      </c>
      <c r="M1447">
        <v>59.9417124861628</v>
      </c>
      <c r="N1447" t="s">
        <v>85</v>
      </c>
      <c r="O1447">
        <v>1</v>
      </c>
      <c r="P1447" t="s">
        <v>86</v>
      </c>
      <c r="Q1447" s="3" t="str">
        <f>+PROPER(IF(MID(Tabla1[[#This Row],[expName]],3,100)="Alegria","Alegría",MID(Tabla1[[#This Row],[expName]],3,100)))</f>
        <v>Identidad</v>
      </c>
      <c r="R1447" s="3" t="str">
        <f>+IF(Tabla1[[#This Row],[correct_ans]]="None","Frecuente","Infrecuente")</f>
        <v>Infrecuente</v>
      </c>
      <c r="S1447" s="3">
        <f>+Tabla1[[#This Row],[Respuesta.corr]]*100</f>
        <v>100</v>
      </c>
      <c r="T1447" s="3">
        <f>+IF(OR(Tabla1[[#This Row],[frecuente/infrecuente]]="Frecuente",Tabla1[[#This Row],[Respuesta.rt]]=""),"",Tabla1[[#This Row],[Respuesta.rt]])</f>
        <v>0.59135863184899995</v>
      </c>
      <c r="U1447" s="3">
        <f>1-Tabla1[[#This Row],[Respuesta.corr]]</f>
        <v>0</v>
      </c>
      <c r="V1447" s="3" t="s">
        <v>144</v>
      </c>
      <c r="W1447" s="3" t="s">
        <v>172</v>
      </c>
      <c r="X1447" s="3" t="str">
        <f>+LEFT(Tabla1[[#This Row],[participant]],LEN(Tabla1[[#This Row],[participant]])-1)</f>
        <v>LMR11M</v>
      </c>
    </row>
    <row r="1448" spans="1:24" x14ac:dyDescent="0.55000000000000004">
      <c r="A1448" t="s">
        <v>83</v>
      </c>
      <c r="B1448" t="s">
        <v>22</v>
      </c>
      <c r="C1448" t="s">
        <v>15</v>
      </c>
      <c r="D1448">
        <v>0.8</v>
      </c>
      <c r="E1448">
        <v>0</v>
      </c>
      <c r="F1448">
        <v>46</v>
      </c>
      <c r="G1448">
        <v>46</v>
      </c>
      <c r="H1448">
        <v>46</v>
      </c>
      <c r="I1448" t="s">
        <v>15</v>
      </c>
      <c r="J1448">
        <v>1</v>
      </c>
      <c r="L1448" t="s">
        <v>84</v>
      </c>
      <c r="M1448">
        <v>59.9417124861628</v>
      </c>
      <c r="N1448" t="s">
        <v>85</v>
      </c>
      <c r="O1448">
        <v>1</v>
      </c>
      <c r="P1448" t="s">
        <v>86</v>
      </c>
      <c r="Q1448" s="3" t="str">
        <f>+PROPER(IF(MID(Tabla1[[#This Row],[expName]],3,100)="Alegria","Alegría",MID(Tabla1[[#This Row],[expName]],3,100)))</f>
        <v>Identidad</v>
      </c>
      <c r="R1448" s="3" t="str">
        <f>+IF(Tabla1[[#This Row],[correct_ans]]="None","Frecuente","Infrecuente")</f>
        <v>Frecuente</v>
      </c>
      <c r="S1448" s="3">
        <f>+Tabla1[[#This Row],[Respuesta.corr]]*100</f>
        <v>100</v>
      </c>
      <c r="T1448" s="3" t="str">
        <f>+IF(OR(Tabla1[[#This Row],[frecuente/infrecuente]]="Frecuente",Tabla1[[#This Row],[Respuesta.rt]]=""),"",Tabla1[[#This Row],[Respuesta.rt]])</f>
        <v/>
      </c>
      <c r="U1448" s="3">
        <f>1-Tabla1[[#This Row],[Respuesta.corr]]</f>
        <v>0</v>
      </c>
      <c r="V1448" s="3" t="s">
        <v>144</v>
      </c>
      <c r="W1448" s="3" t="s">
        <v>172</v>
      </c>
      <c r="X1448" s="3" t="str">
        <f>+LEFT(Tabla1[[#This Row],[participant]],LEN(Tabla1[[#This Row],[participant]])-1)</f>
        <v>LMR11M</v>
      </c>
    </row>
    <row r="1449" spans="1:24" x14ac:dyDescent="0.55000000000000004">
      <c r="A1449" t="s">
        <v>83</v>
      </c>
      <c r="B1449" t="s">
        <v>25</v>
      </c>
      <c r="C1449" t="s">
        <v>15</v>
      </c>
      <c r="D1449">
        <v>0.8</v>
      </c>
      <c r="E1449">
        <v>0</v>
      </c>
      <c r="F1449">
        <v>47</v>
      </c>
      <c r="G1449">
        <v>47</v>
      </c>
      <c r="H1449">
        <v>47</v>
      </c>
      <c r="I1449" t="s">
        <v>15</v>
      </c>
      <c r="J1449">
        <v>1</v>
      </c>
      <c r="L1449" t="s">
        <v>84</v>
      </c>
      <c r="M1449">
        <v>59.9417124861628</v>
      </c>
      <c r="N1449" t="s">
        <v>85</v>
      </c>
      <c r="O1449">
        <v>1</v>
      </c>
      <c r="P1449" t="s">
        <v>86</v>
      </c>
      <c r="Q1449" s="3" t="str">
        <f>+PROPER(IF(MID(Tabla1[[#This Row],[expName]],3,100)="Alegria","Alegría",MID(Tabla1[[#This Row],[expName]],3,100)))</f>
        <v>Identidad</v>
      </c>
      <c r="R1449" s="3" t="str">
        <f>+IF(Tabla1[[#This Row],[correct_ans]]="None","Frecuente","Infrecuente")</f>
        <v>Frecuente</v>
      </c>
      <c r="S1449" s="3">
        <f>+Tabla1[[#This Row],[Respuesta.corr]]*100</f>
        <v>100</v>
      </c>
      <c r="T1449" s="3" t="str">
        <f>+IF(OR(Tabla1[[#This Row],[frecuente/infrecuente]]="Frecuente",Tabla1[[#This Row],[Respuesta.rt]]=""),"",Tabla1[[#This Row],[Respuesta.rt]])</f>
        <v/>
      </c>
      <c r="U1449" s="3">
        <f>1-Tabla1[[#This Row],[Respuesta.corr]]</f>
        <v>0</v>
      </c>
      <c r="V1449" s="3" t="s">
        <v>144</v>
      </c>
      <c r="W1449" s="3" t="s">
        <v>172</v>
      </c>
      <c r="X1449" s="3" t="str">
        <f>+LEFT(Tabla1[[#This Row],[participant]],LEN(Tabla1[[#This Row],[participant]])-1)</f>
        <v>LMR11M</v>
      </c>
    </row>
    <row r="1450" spans="1:24" x14ac:dyDescent="0.55000000000000004">
      <c r="A1450" t="s">
        <v>83</v>
      </c>
      <c r="B1450" t="s">
        <v>89</v>
      </c>
      <c r="C1450" t="s">
        <v>15</v>
      </c>
      <c r="D1450">
        <v>0.8</v>
      </c>
      <c r="E1450">
        <v>0</v>
      </c>
      <c r="F1450">
        <v>48</v>
      </c>
      <c r="G1450">
        <v>48</v>
      </c>
      <c r="H1450">
        <v>48</v>
      </c>
      <c r="I1450" t="s">
        <v>15</v>
      </c>
      <c r="J1450">
        <v>1</v>
      </c>
      <c r="L1450" t="s">
        <v>84</v>
      </c>
      <c r="M1450">
        <v>59.9417124861628</v>
      </c>
      <c r="N1450" t="s">
        <v>85</v>
      </c>
      <c r="O1450">
        <v>1</v>
      </c>
      <c r="P1450" t="s">
        <v>86</v>
      </c>
      <c r="Q1450" s="3" t="str">
        <f>+PROPER(IF(MID(Tabla1[[#This Row],[expName]],3,100)="Alegria","Alegría",MID(Tabla1[[#This Row],[expName]],3,100)))</f>
        <v>Identidad</v>
      </c>
      <c r="R1450" s="3" t="str">
        <f>+IF(Tabla1[[#This Row],[correct_ans]]="None","Frecuente","Infrecuente")</f>
        <v>Frecuente</v>
      </c>
      <c r="S1450" s="3">
        <f>+Tabla1[[#This Row],[Respuesta.corr]]*100</f>
        <v>100</v>
      </c>
      <c r="T1450" s="3" t="str">
        <f>+IF(OR(Tabla1[[#This Row],[frecuente/infrecuente]]="Frecuente",Tabla1[[#This Row],[Respuesta.rt]]=""),"",Tabla1[[#This Row],[Respuesta.rt]])</f>
        <v/>
      </c>
      <c r="U1450" s="3">
        <f>1-Tabla1[[#This Row],[Respuesta.corr]]</f>
        <v>0</v>
      </c>
      <c r="V1450" s="3" t="s">
        <v>144</v>
      </c>
      <c r="W1450" s="3" t="s">
        <v>172</v>
      </c>
      <c r="X1450" s="3" t="str">
        <f>+LEFT(Tabla1[[#This Row],[participant]],LEN(Tabla1[[#This Row],[participant]])-1)</f>
        <v>LMR11M</v>
      </c>
    </row>
    <row r="1451" spans="1:24" x14ac:dyDescent="0.55000000000000004">
      <c r="A1451" t="s">
        <v>87</v>
      </c>
      <c r="B1451" t="s">
        <v>88</v>
      </c>
      <c r="C1451" t="s">
        <v>21</v>
      </c>
      <c r="D1451">
        <v>1.3</v>
      </c>
      <c r="E1451">
        <v>0</v>
      </c>
      <c r="F1451">
        <v>49</v>
      </c>
      <c r="G1451">
        <v>49</v>
      </c>
      <c r="H1451">
        <v>49</v>
      </c>
      <c r="I1451" t="s">
        <v>21</v>
      </c>
      <c r="J1451">
        <v>1</v>
      </c>
      <c r="K1451">
        <v>0.51413956331099997</v>
      </c>
      <c r="L1451" t="s">
        <v>84</v>
      </c>
      <c r="M1451">
        <v>59.9417124861628</v>
      </c>
      <c r="N1451" t="s">
        <v>85</v>
      </c>
      <c r="O1451">
        <v>1</v>
      </c>
      <c r="P1451" t="s">
        <v>86</v>
      </c>
      <c r="Q1451" s="3" t="str">
        <f>+PROPER(IF(MID(Tabla1[[#This Row],[expName]],3,100)="Alegria","Alegría",MID(Tabla1[[#This Row],[expName]],3,100)))</f>
        <v>Identidad</v>
      </c>
      <c r="R1451" s="3" t="str">
        <f>+IF(Tabla1[[#This Row],[correct_ans]]="None","Frecuente","Infrecuente")</f>
        <v>Infrecuente</v>
      </c>
      <c r="S1451" s="3">
        <f>+Tabla1[[#This Row],[Respuesta.corr]]*100</f>
        <v>100</v>
      </c>
      <c r="T1451" s="3">
        <f>+IF(OR(Tabla1[[#This Row],[frecuente/infrecuente]]="Frecuente",Tabla1[[#This Row],[Respuesta.rt]]=""),"",Tabla1[[#This Row],[Respuesta.rt]])</f>
        <v>0.51413956331099997</v>
      </c>
      <c r="U1451" s="3">
        <f>1-Tabla1[[#This Row],[Respuesta.corr]]</f>
        <v>0</v>
      </c>
      <c r="V1451" s="3" t="s">
        <v>144</v>
      </c>
      <c r="W1451" s="3" t="s">
        <v>172</v>
      </c>
      <c r="X1451" s="3" t="str">
        <f>+LEFT(Tabla1[[#This Row],[participant]],LEN(Tabla1[[#This Row],[participant]])-1)</f>
        <v>LMR11M</v>
      </c>
    </row>
    <row r="1452" spans="1:24" x14ac:dyDescent="0.55000000000000004">
      <c r="A1452" t="s">
        <v>83</v>
      </c>
      <c r="B1452" t="s">
        <v>22</v>
      </c>
      <c r="C1452" t="s">
        <v>15</v>
      </c>
      <c r="D1452">
        <v>0.8</v>
      </c>
      <c r="E1452">
        <v>0</v>
      </c>
      <c r="F1452">
        <v>50</v>
      </c>
      <c r="G1452">
        <v>50</v>
      </c>
      <c r="H1452">
        <v>50</v>
      </c>
      <c r="I1452" t="s">
        <v>15</v>
      </c>
      <c r="J1452">
        <v>1</v>
      </c>
      <c r="L1452" t="s">
        <v>84</v>
      </c>
      <c r="M1452">
        <v>59.9417124861628</v>
      </c>
      <c r="N1452" t="s">
        <v>85</v>
      </c>
      <c r="O1452">
        <v>1</v>
      </c>
      <c r="P1452" t="s">
        <v>86</v>
      </c>
      <c r="Q1452" s="3" t="str">
        <f>+PROPER(IF(MID(Tabla1[[#This Row],[expName]],3,100)="Alegria","Alegría",MID(Tabla1[[#This Row],[expName]],3,100)))</f>
        <v>Identidad</v>
      </c>
      <c r="R1452" s="3" t="str">
        <f>+IF(Tabla1[[#This Row],[correct_ans]]="None","Frecuente","Infrecuente")</f>
        <v>Frecuente</v>
      </c>
      <c r="S1452" s="3">
        <f>+Tabla1[[#This Row],[Respuesta.corr]]*100</f>
        <v>100</v>
      </c>
      <c r="T1452" s="3" t="str">
        <f>+IF(OR(Tabla1[[#This Row],[frecuente/infrecuente]]="Frecuente",Tabla1[[#This Row],[Respuesta.rt]]=""),"",Tabla1[[#This Row],[Respuesta.rt]])</f>
        <v/>
      </c>
      <c r="U1452" s="3">
        <f>1-Tabla1[[#This Row],[Respuesta.corr]]</f>
        <v>0</v>
      </c>
      <c r="V1452" s="3" t="s">
        <v>144</v>
      </c>
      <c r="W1452" s="3" t="s">
        <v>172</v>
      </c>
      <c r="X1452" s="3" t="str">
        <f>+LEFT(Tabla1[[#This Row],[participant]],LEN(Tabla1[[#This Row],[participant]])-1)</f>
        <v>LMR11M</v>
      </c>
    </row>
    <row r="1453" spans="1:24" x14ac:dyDescent="0.55000000000000004">
      <c r="A1453" t="s">
        <v>83</v>
      </c>
      <c r="B1453" t="s">
        <v>30</v>
      </c>
      <c r="C1453" t="s">
        <v>15</v>
      </c>
      <c r="D1453">
        <v>1.3</v>
      </c>
      <c r="E1453">
        <v>0</v>
      </c>
      <c r="F1453">
        <v>51</v>
      </c>
      <c r="G1453">
        <v>51</v>
      </c>
      <c r="H1453">
        <v>51</v>
      </c>
      <c r="I1453" t="s">
        <v>15</v>
      </c>
      <c r="J1453">
        <v>1</v>
      </c>
      <c r="L1453" t="s">
        <v>84</v>
      </c>
      <c r="M1453">
        <v>59.9417124861628</v>
      </c>
      <c r="N1453" t="s">
        <v>85</v>
      </c>
      <c r="O1453">
        <v>1</v>
      </c>
      <c r="P1453" t="s">
        <v>86</v>
      </c>
      <c r="Q1453" s="3" t="str">
        <f>+PROPER(IF(MID(Tabla1[[#This Row],[expName]],3,100)="Alegria","Alegría",MID(Tabla1[[#This Row],[expName]],3,100)))</f>
        <v>Identidad</v>
      </c>
      <c r="R1453" s="3" t="str">
        <f>+IF(Tabla1[[#This Row],[correct_ans]]="None","Frecuente","Infrecuente")</f>
        <v>Frecuente</v>
      </c>
      <c r="S1453" s="3">
        <f>+Tabla1[[#This Row],[Respuesta.corr]]*100</f>
        <v>100</v>
      </c>
      <c r="T1453" s="3" t="str">
        <f>+IF(OR(Tabla1[[#This Row],[frecuente/infrecuente]]="Frecuente",Tabla1[[#This Row],[Respuesta.rt]]=""),"",Tabla1[[#This Row],[Respuesta.rt]])</f>
        <v/>
      </c>
      <c r="U1453" s="3">
        <f>1-Tabla1[[#This Row],[Respuesta.corr]]</f>
        <v>0</v>
      </c>
      <c r="V1453" s="3" t="s">
        <v>144</v>
      </c>
      <c r="W1453" s="3" t="s">
        <v>172</v>
      </c>
      <c r="X1453" s="3" t="str">
        <f>+LEFT(Tabla1[[#This Row],[participant]],LEN(Tabla1[[#This Row],[participant]])-1)</f>
        <v>LMR11M</v>
      </c>
    </row>
    <row r="1454" spans="1:24" x14ac:dyDescent="0.55000000000000004">
      <c r="A1454" t="s">
        <v>83</v>
      </c>
      <c r="B1454" t="s">
        <v>36</v>
      </c>
      <c r="C1454" t="s">
        <v>15</v>
      </c>
      <c r="D1454">
        <v>1.3</v>
      </c>
      <c r="E1454">
        <v>0</v>
      </c>
      <c r="F1454">
        <v>52</v>
      </c>
      <c r="G1454">
        <v>52</v>
      </c>
      <c r="H1454">
        <v>52</v>
      </c>
      <c r="I1454" t="s">
        <v>15</v>
      </c>
      <c r="J1454">
        <v>1</v>
      </c>
      <c r="L1454" t="s">
        <v>84</v>
      </c>
      <c r="M1454">
        <v>59.9417124861628</v>
      </c>
      <c r="N1454" t="s">
        <v>85</v>
      </c>
      <c r="O1454">
        <v>1</v>
      </c>
      <c r="P1454" t="s">
        <v>86</v>
      </c>
      <c r="Q1454" s="3" t="str">
        <f>+PROPER(IF(MID(Tabla1[[#This Row],[expName]],3,100)="Alegria","Alegría",MID(Tabla1[[#This Row],[expName]],3,100)))</f>
        <v>Identidad</v>
      </c>
      <c r="R1454" s="3" t="str">
        <f>+IF(Tabla1[[#This Row],[correct_ans]]="None","Frecuente","Infrecuente")</f>
        <v>Frecuente</v>
      </c>
      <c r="S1454" s="3">
        <f>+Tabla1[[#This Row],[Respuesta.corr]]*100</f>
        <v>100</v>
      </c>
      <c r="T1454" s="3" t="str">
        <f>+IF(OR(Tabla1[[#This Row],[frecuente/infrecuente]]="Frecuente",Tabla1[[#This Row],[Respuesta.rt]]=""),"",Tabla1[[#This Row],[Respuesta.rt]])</f>
        <v/>
      </c>
      <c r="U1454" s="3">
        <f>1-Tabla1[[#This Row],[Respuesta.corr]]</f>
        <v>0</v>
      </c>
      <c r="V1454" s="3" t="s">
        <v>144</v>
      </c>
      <c r="W1454" s="3" t="s">
        <v>172</v>
      </c>
      <c r="X1454" s="3" t="str">
        <f>+LEFT(Tabla1[[#This Row],[participant]],LEN(Tabla1[[#This Row],[participant]])-1)</f>
        <v>LMR11M</v>
      </c>
    </row>
    <row r="1455" spans="1:24" x14ac:dyDescent="0.55000000000000004">
      <c r="A1455" t="s">
        <v>83</v>
      </c>
      <c r="B1455" t="s">
        <v>93</v>
      </c>
      <c r="C1455" t="s">
        <v>15</v>
      </c>
      <c r="D1455">
        <v>0.8</v>
      </c>
      <c r="E1455">
        <v>0</v>
      </c>
      <c r="F1455">
        <v>53</v>
      </c>
      <c r="G1455">
        <v>53</v>
      </c>
      <c r="H1455">
        <v>53</v>
      </c>
      <c r="I1455" t="s">
        <v>15</v>
      </c>
      <c r="J1455">
        <v>1</v>
      </c>
      <c r="L1455" t="s">
        <v>84</v>
      </c>
      <c r="M1455">
        <v>59.9417124861628</v>
      </c>
      <c r="N1455" t="s">
        <v>85</v>
      </c>
      <c r="O1455">
        <v>1</v>
      </c>
      <c r="P1455" t="s">
        <v>86</v>
      </c>
      <c r="Q1455" s="3" t="str">
        <f>+PROPER(IF(MID(Tabla1[[#This Row],[expName]],3,100)="Alegria","Alegría",MID(Tabla1[[#This Row],[expName]],3,100)))</f>
        <v>Identidad</v>
      </c>
      <c r="R1455" s="3" t="str">
        <f>+IF(Tabla1[[#This Row],[correct_ans]]="None","Frecuente","Infrecuente")</f>
        <v>Frecuente</v>
      </c>
      <c r="S1455" s="3">
        <f>+Tabla1[[#This Row],[Respuesta.corr]]*100</f>
        <v>100</v>
      </c>
      <c r="T1455" s="3" t="str">
        <f>+IF(OR(Tabla1[[#This Row],[frecuente/infrecuente]]="Frecuente",Tabla1[[#This Row],[Respuesta.rt]]=""),"",Tabla1[[#This Row],[Respuesta.rt]])</f>
        <v/>
      </c>
      <c r="U1455" s="3">
        <f>1-Tabla1[[#This Row],[Respuesta.corr]]</f>
        <v>0</v>
      </c>
      <c r="V1455" s="3" t="s">
        <v>144</v>
      </c>
      <c r="W1455" s="3" t="s">
        <v>172</v>
      </c>
      <c r="X1455" s="3" t="str">
        <f>+LEFT(Tabla1[[#This Row],[participant]],LEN(Tabla1[[#This Row],[participant]])-1)</f>
        <v>LMR11M</v>
      </c>
    </row>
    <row r="1456" spans="1:24" x14ac:dyDescent="0.55000000000000004">
      <c r="A1456" t="s">
        <v>87</v>
      </c>
      <c r="B1456" t="s">
        <v>88</v>
      </c>
      <c r="C1456" t="s">
        <v>21</v>
      </c>
      <c r="D1456">
        <v>0.8</v>
      </c>
      <c r="E1456">
        <v>0</v>
      </c>
      <c r="F1456">
        <v>54</v>
      </c>
      <c r="G1456">
        <v>54</v>
      </c>
      <c r="H1456">
        <v>54</v>
      </c>
      <c r="I1456" t="s">
        <v>21</v>
      </c>
      <c r="J1456">
        <v>1</v>
      </c>
      <c r="K1456">
        <v>0.49787690537099999</v>
      </c>
      <c r="L1456" t="s">
        <v>84</v>
      </c>
      <c r="M1456">
        <v>59.9417124861628</v>
      </c>
      <c r="N1456" t="s">
        <v>85</v>
      </c>
      <c r="O1456">
        <v>1</v>
      </c>
      <c r="P1456" t="s">
        <v>86</v>
      </c>
      <c r="Q1456" s="3" t="str">
        <f>+PROPER(IF(MID(Tabla1[[#This Row],[expName]],3,100)="Alegria","Alegría",MID(Tabla1[[#This Row],[expName]],3,100)))</f>
        <v>Identidad</v>
      </c>
      <c r="R1456" s="3" t="str">
        <f>+IF(Tabla1[[#This Row],[correct_ans]]="None","Frecuente","Infrecuente")</f>
        <v>Infrecuente</v>
      </c>
      <c r="S1456" s="3">
        <f>+Tabla1[[#This Row],[Respuesta.corr]]*100</f>
        <v>100</v>
      </c>
      <c r="T1456" s="3">
        <f>+IF(OR(Tabla1[[#This Row],[frecuente/infrecuente]]="Frecuente",Tabla1[[#This Row],[Respuesta.rt]]=""),"",Tabla1[[#This Row],[Respuesta.rt]])</f>
        <v>0.49787690537099999</v>
      </c>
      <c r="U1456" s="3">
        <f>1-Tabla1[[#This Row],[Respuesta.corr]]</f>
        <v>0</v>
      </c>
      <c r="V1456" s="3" t="s">
        <v>144</v>
      </c>
      <c r="W1456" s="3" t="s">
        <v>172</v>
      </c>
      <c r="X1456" s="3" t="str">
        <f>+LEFT(Tabla1[[#This Row],[participant]],LEN(Tabla1[[#This Row],[participant]])-1)</f>
        <v>LMR11M</v>
      </c>
    </row>
    <row r="1457" spans="1:24" x14ac:dyDescent="0.55000000000000004">
      <c r="A1457" t="s">
        <v>83</v>
      </c>
      <c r="B1457" t="s">
        <v>89</v>
      </c>
      <c r="C1457" t="s">
        <v>15</v>
      </c>
      <c r="D1457">
        <v>0.8</v>
      </c>
      <c r="E1457">
        <v>0</v>
      </c>
      <c r="F1457">
        <v>55</v>
      </c>
      <c r="G1457">
        <v>55</v>
      </c>
      <c r="H1457">
        <v>55</v>
      </c>
      <c r="I1457" t="s">
        <v>15</v>
      </c>
      <c r="J1457">
        <v>1</v>
      </c>
      <c r="L1457" t="s">
        <v>84</v>
      </c>
      <c r="M1457">
        <v>59.9417124861628</v>
      </c>
      <c r="N1457" t="s">
        <v>85</v>
      </c>
      <c r="O1457">
        <v>1</v>
      </c>
      <c r="P1457" t="s">
        <v>86</v>
      </c>
      <c r="Q1457" s="3" t="str">
        <f>+PROPER(IF(MID(Tabla1[[#This Row],[expName]],3,100)="Alegria","Alegría",MID(Tabla1[[#This Row],[expName]],3,100)))</f>
        <v>Identidad</v>
      </c>
      <c r="R1457" s="3" t="str">
        <f>+IF(Tabla1[[#This Row],[correct_ans]]="None","Frecuente","Infrecuente")</f>
        <v>Frecuente</v>
      </c>
      <c r="S1457" s="3">
        <f>+Tabla1[[#This Row],[Respuesta.corr]]*100</f>
        <v>100</v>
      </c>
      <c r="T1457" s="3" t="str">
        <f>+IF(OR(Tabla1[[#This Row],[frecuente/infrecuente]]="Frecuente",Tabla1[[#This Row],[Respuesta.rt]]=""),"",Tabla1[[#This Row],[Respuesta.rt]])</f>
        <v/>
      </c>
      <c r="U1457" s="3">
        <f>1-Tabla1[[#This Row],[Respuesta.corr]]</f>
        <v>0</v>
      </c>
      <c r="V1457" s="3" t="s">
        <v>144</v>
      </c>
      <c r="W1457" s="3" t="s">
        <v>172</v>
      </c>
      <c r="X1457" s="3" t="str">
        <f>+LEFT(Tabla1[[#This Row],[participant]],LEN(Tabla1[[#This Row],[participant]])-1)</f>
        <v>LMR11M</v>
      </c>
    </row>
    <row r="1458" spans="1:24" x14ac:dyDescent="0.55000000000000004">
      <c r="A1458" t="s">
        <v>83</v>
      </c>
      <c r="B1458" t="s">
        <v>93</v>
      </c>
      <c r="C1458" t="s">
        <v>15</v>
      </c>
      <c r="D1458">
        <v>1.3</v>
      </c>
      <c r="E1458">
        <v>0</v>
      </c>
      <c r="F1458">
        <v>56</v>
      </c>
      <c r="G1458">
        <v>56</v>
      </c>
      <c r="H1458">
        <v>56</v>
      </c>
      <c r="I1458" t="s">
        <v>15</v>
      </c>
      <c r="J1458">
        <v>1</v>
      </c>
      <c r="L1458" t="s">
        <v>84</v>
      </c>
      <c r="M1458">
        <v>59.9417124861628</v>
      </c>
      <c r="N1458" t="s">
        <v>85</v>
      </c>
      <c r="O1458">
        <v>1</v>
      </c>
      <c r="P1458" t="s">
        <v>86</v>
      </c>
      <c r="Q1458" s="3" t="str">
        <f>+PROPER(IF(MID(Tabla1[[#This Row],[expName]],3,100)="Alegria","Alegría",MID(Tabla1[[#This Row],[expName]],3,100)))</f>
        <v>Identidad</v>
      </c>
      <c r="R1458" s="3" t="str">
        <f>+IF(Tabla1[[#This Row],[correct_ans]]="None","Frecuente","Infrecuente")</f>
        <v>Frecuente</v>
      </c>
      <c r="S1458" s="3">
        <f>+Tabla1[[#This Row],[Respuesta.corr]]*100</f>
        <v>100</v>
      </c>
      <c r="T1458" s="3" t="str">
        <f>+IF(OR(Tabla1[[#This Row],[frecuente/infrecuente]]="Frecuente",Tabla1[[#This Row],[Respuesta.rt]]=""),"",Tabla1[[#This Row],[Respuesta.rt]])</f>
        <v/>
      </c>
      <c r="U1458" s="3">
        <f>1-Tabla1[[#This Row],[Respuesta.corr]]</f>
        <v>0</v>
      </c>
      <c r="V1458" s="3" t="s">
        <v>144</v>
      </c>
      <c r="W1458" s="3" t="s">
        <v>172</v>
      </c>
      <c r="X1458" s="3" t="str">
        <f>+LEFT(Tabla1[[#This Row],[participant]],LEN(Tabla1[[#This Row],[participant]])-1)</f>
        <v>LMR11M</v>
      </c>
    </row>
    <row r="1459" spans="1:24" x14ac:dyDescent="0.55000000000000004">
      <c r="A1459" t="s">
        <v>87</v>
      </c>
      <c r="B1459" t="s">
        <v>88</v>
      </c>
      <c r="C1459" t="s">
        <v>21</v>
      </c>
      <c r="D1459">
        <v>0.8</v>
      </c>
      <c r="E1459">
        <v>0</v>
      </c>
      <c r="F1459">
        <v>57</v>
      </c>
      <c r="G1459">
        <v>57</v>
      </c>
      <c r="H1459">
        <v>57</v>
      </c>
      <c r="I1459" t="s">
        <v>21</v>
      </c>
      <c r="J1459">
        <v>1</v>
      </c>
      <c r="K1459">
        <v>0.48027235222999998</v>
      </c>
      <c r="L1459" t="s">
        <v>84</v>
      </c>
      <c r="M1459">
        <v>59.9417124861628</v>
      </c>
      <c r="N1459" t="s">
        <v>85</v>
      </c>
      <c r="O1459">
        <v>1</v>
      </c>
      <c r="P1459" t="s">
        <v>86</v>
      </c>
      <c r="Q1459" s="3" t="str">
        <f>+PROPER(IF(MID(Tabla1[[#This Row],[expName]],3,100)="Alegria","Alegría",MID(Tabla1[[#This Row],[expName]],3,100)))</f>
        <v>Identidad</v>
      </c>
      <c r="R1459" s="3" t="str">
        <f>+IF(Tabla1[[#This Row],[correct_ans]]="None","Frecuente","Infrecuente")</f>
        <v>Infrecuente</v>
      </c>
      <c r="S1459" s="3">
        <f>+Tabla1[[#This Row],[Respuesta.corr]]*100</f>
        <v>100</v>
      </c>
      <c r="T1459" s="3">
        <f>+IF(OR(Tabla1[[#This Row],[frecuente/infrecuente]]="Frecuente",Tabla1[[#This Row],[Respuesta.rt]]=""),"",Tabla1[[#This Row],[Respuesta.rt]])</f>
        <v>0.48027235222999998</v>
      </c>
      <c r="U1459" s="3">
        <f>1-Tabla1[[#This Row],[Respuesta.corr]]</f>
        <v>0</v>
      </c>
      <c r="V1459" s="3" t="s">
        <v>144</v>
      </c>
      <c r="W1459" s="3" t="s">
        <v>172</v>
      </c>
      <c r="X1459" s="3" t="str">
        <f>+LEFT(Tabla1[[#This Row],[participant]],LEN(Tabla1[[#This Row],[participant]])-1)</f>
        <v>LMR11M</v>
      </c>
    </row>
    <row r="1460" spans="1:24" x14ac:dyDescent="0.55000000000000004">
      <c r="A1460" t="s">
        <v>83</v>
      </c>
      <c r="B1460" t="s">
        <v>94</v>
      </c>
      <c r="C1460" t="s">
        <v>15</v>
      </c>
      <c r="D1460">
        <v>0.8</v>
      </c>
      <c r="E1460">
        <v>0</v>
      </c>
      <c r="F1460">
        <v>58</v>
      </c>
      <c r="G1460">
        <v>58</v>
      </c>
      <c r="H1460">
        <v>58</v>
      </c>
      <c r="I1460" t="s">
        <v>15</v>
      </c>
      <c r="J1460">
        <v>1</v>
      </c>
      <c r="L1460" t="s">
        <v>84</v>
      </c>
      <c r="M1460">
        <v>59.9417124861628</v>
      </c>
      <c r="N1460" t="s">
        <v>85</v>
      </c>
      <c r="O1460">
        <v>1</v>
      </c>
      <c r="P1460" t="s">
        <v>86</v>
      </c>
      <c r="Q1460" s="3" t="str">
        <f>+PROPER(IF(MID(Tabla1[[#This Row],[expName]],3,100)="Alegria","Alegría",MID(Tabla1[[#This Row],[expName]],3,100)))</f>
        <v>Identidad</v>
      </c>
      <c r="R1460" s="3" t="str">
        <f>+IF(Tabla1[[#This Row],[correct_ans]]="None","Frecuente","Infrecuente")</f>
        <v>Frecuente</v>
      </c>
      <c r="S1460" s="3">
        <f>+Tabla1[[#This Row],[Respuesta.corr]]*100</f>
        <v>100</v>
      </c>
      <c r="T1460" s="3" t="str">
        <f>+IF(OR(Tabla1[[#This Row],[frecuente/infrecuente]]="Frecuente",Tabla1[[#This Row],[Respuesta.rt]]=""),"",Tabla1[[#This Row],[Respuesta.rt]])</f>
        <v/>
      </c>
      <c r="U1460" s="3">
        <f>1-Tabla1[[#This Row],[Respuesta.corr]]</f>
        <v>0</v>
      </c>
      <c r="V1460" s="3" t="s">
        <v>144</v>
      </c>
      <c r="W1460" s="3" t="s">
        <v>172</v>
      </c>
      <c r="X1460" s="3" t="str">
        <f>+LEFT(Tabla1[[#This Row],[participant]],LEN(Tabla1[[#This Row],[participant]])-1)</f>
        <v>LMR11M</v>
      </c>
    </row>
    <row r="1461" spans="1:24" x14ac:dyDescent="0.55000000000000004">
      <c r="A1461" t="s">
        <v>83</v>
      </c>
      <c r="B1461" t="s">
        <v>65</v>
      </c>
      <c r="C1461" t="s">
        <v>15</v>
      </c>
      <c r="D1461">
        <v>1.3</v>
      </c>
      <c r="E1461">
        <v>0</v>
      </c>
      <c r="F1461">
        <v>59</v>
      </c>
      <c r="G1461">
        <v>59</v>
      </c>
      <c r="H1461">
        <v>59</v>
      </c>
      <c r="I1461" t="s">
        <v>15</v>
      </c>
      <c r="J1461">
        <v>1</v>
      </c>
      <c r="L1461" t="s">
        <v>84</v>
      </c>
      <c r="M1461">
        <v>59.9417124861628</v>
      </c>
      <c r="N1461" t="s">
        <v>85</v>
      </c>
      <c r="O1461">
        <v>1</v>
      </c>
      <c r="P1461" t="s">
        <v>86</v>
      </c>
      <c r="Q1461" s="3" t="str">
        <f>+PROPER(IF(MID(Tabla1[[#This Row],[expName]],3,100)="Alegria","Alegría",MID(Tabla1[[#This Row],[expName]],3,100)))</f>
        <v>Identidad</v>
      </c>
      <c r="R1461" s="3" t="str">
        <f>+IF(Tabla1[[#This Row],[correct_ans]]="None","Frecuente","Infrecuente")</f>
        <v>Frecuente</v>
      </c>
      <c r="S1461" s="3">
        <f>+Tabla1[[#This Row],[Respuesta.corr]]*100</f>
        <v>100</v>
      </c>
      <c r="T1461" s="3" t="str">
        <f>+IF(OR(Tabla1[[#This Row],[frecuente/infrecuente]]="Frecuente",Tabla1[[#This Row],[Respuesta.rt]]=""),"",Tabla1[[#This Row],[Respuesta.rt]])</f>
        <v/>
      </c>
      <c r="U1461" s="3">
        <f>1-Tabla1[[#This Row],[Respuesta.corr]]</f>
        <v>0</v>
      </c>
      <c r="V1461" s="3" t="s">
        <v>144</v>
      </c>
      <c r="W1461" s="3" t="s">
        <v>172</v>
      </c>
      <c r="X1461" s="3" t="str">
        <f>+LEFT(Tabla1[[#This Row],[participant]],LEN(Tabla1[[#This Row],[participant]])-1)</f>
        <v>LMR11M</v>
      </c>
    </row>
    <row r="1462" spans="1:24" x14ac:dyDescent="0.55000000000000004">
      <c r="A1462" t="s">
        <v>87</v>
      </c>
      <c r="B1462" t="s">
        <v>88</v>
      </c>
      <c r="C1462" t="s">
        <v>21</v>
      </c>
      <c r="D1462">
        <v>1.3</v>
      </c>
      <c r="E1462">
        <v>0</v>
      </c>
      <c r="F1462">
        <v>60</v>
      </c>
      <c r="G1462">
        <v>60</v>
      </c>
      <c r="H1462">
        <v>60</v>
      </c>
      <c r="I1462" t="s">
        <v>21</v>
      </c>
      <c r="J1462">
        <v>1</v>
      </c>
      <c r="K1462">
        <v>0.48893689643600002</v>
      </c>
      <c r="L1462" t="s">
        <v>84</v>
      </c>
      <c r="M1462">
        <v>59.9417124861628</v>
      </c>
      <c r="N1462" t="s">
        <v>85</v>
      </c>
      <c r="O1462">
        <v>1</v>
      </c>
      <c r="P1462" t="s">
        <v>86</v>
      </c>
      <c r="Q1462" s="3" t="str">
        <f>+PROPER(IF(MID(Tabla1[[#This Row],[expName]],3,100)="Alegria","Alegría",MID(Tabla1[[#This Row],[expName]],3,100)))</f>
        <v>Identidad</v>
      </c>
      <c r="R1462" s="3" t="str">
        <f>+IF(Tabla1[[#This Row],[correct_ans]]="None","Frecuente","Infrecuente")</f>
        <v>Infrecuente</v>
      </c>
      <c r="S1462" s="3">
        <f>+Tabla1[[#This Row],[Respuesta.corr]]*100</f>
        <v>100</v>
      </c>
      <c r="T1462" s="3">
        <f>+IF(OR(Tabla1[[#This Row],[frecuente/infrecuente]]="Frecuente",Tabla1[[#This Row],[Respuesta.rt]]=""),"",Tabla1[[#This Row],[Respuesta.rt]])</f>
        <v>0.48893689643600002</v>
      </c>
      <c r="U1462" s="3">
        <f>1-Tabla1[[#This Row],[Respuesta.corr]]</f>
        <v>0</v>
      </c>
      <c r="V1462" s="3" t="s">
        <v>144</v>
      </c>
      <c r="W1462" s="3" t="s">
        <v>172</v>
      </c>
      <c r="X1462" s="3" t="str">
        <f>+LEFT(Tabla1[[#This Row],[participant]],LEN(Tabla1[[#This Row],[participant]])-1)</f>
        <v>LMR11M</v>
      </c>
    </row>
    <row r="1463" spans="1:24" x14ac:dyDescent="0.55000000000000004">
      <c r="A1463" t="s">
        <v>83</v>
      </c>
      <c r="B1463" t="s">
        <v>77</v>
      </c>
      <c r="C1463" t="s">
        <v>15</v>
      </c>
      <c r="D1463">
        <v>0.8</v>
      </c>
      <c r="E1463">
        <v>0</v>
      </c>
      <c r="F1463">
        <v>61</v>
      </c>
      <c r="G1463">
        <v>61</v>
      </c>
      <c r="H1463">
        <v>61</v>
      </c>
      <c r="I1463" t="s">
        <v>15</v>
      </c>
      <c r="J1463">
        <v>1</v>
      </c>
      <c r="L1463" t="s">
        <v>84</v>
      </c>
      <c r="M1463">
        <v>59.9417124861628</v>
      </c>
      <c r="N1463" t="s">
        <v>85</v>
      </c>
      <c r="O1463">
        <v>1</v>
      </c>
      <c r="P1463" t="s">
        <v>86</v>
      </c>
      <c r="Q1463" s="3" t="str">
        <f>+PROPER(IF(MID(Tabla1[[#This Row],[expName]],3,100)="Alegria","Alegría",MID(Tabla1[[#This Row],[expName]],3,100)))</f>
        <v>Identidad</v>
      </c>
      <c r="R1463" s="3" t="str">
        <f>+IF(Tabla1[[#This Row],[correct_ans]]="None","Frecuente","Infrecuente")</f>
        <v>Frecuente</v>
      </c>
      <c r="S1463" s="3">
        <f>+Tabla1[[#This Row],[Respuesta.corr]]*100</f>
        <v>100</v>
      </c>
      <c r="T1463" s="3" t="str">
        <f>+IF(OR(Tabla1[[#This Row],[frecuente/infrecuente]]="Frecuente",Tabla1[[#This Row],[Respuesta.rt]]=""),"",Tabla1[[#This Row],[Respuesta.rt]])</f>
        <v/>
      </c>
      <c r="U1463" s="3">
        <f>1-Tabla1[[#This Row],[Respuesta.corr]]</f>
        <v>0</v>
      </c>
      <c r="V1463" s="3" t="s">
        <v>144</v>
      </c>
      <c r="W1463" s="3" t="s">
        <v>172</v>
      </c>
      <c r="X1463" s="3" t="str">
        <f>+LEFT(Tabla1[[#This Row],[participant]],LEN(Tabla1[[#This Row],[participant]])-1)</f>
        <v>LMR11M</v>
      </c>
    </row>
    <row r="1464" spans="1:24" x14ac:dyDescent="0.55000000000000004">
      <c r="A1464" t="s">
        <v>83</v>
      </c>
      <c r="B1464" t="s">
        <v>36</v>
      </c>
      <c r="C1464" t="s">
        <v>15</v>
      </c>
      <c r="D1464">
        <v>0.8</v>
      </c>
      <c r="E1464">
        <v>0</v>
      </c>
      <c r="F1464">
        <v>62</v>
      </c>
      <c r="G1464">
        <v>62</v>
      </c>
      <c r="H1464">
        <v>62</v>
      </c>
      <c r="I1464" t="s">
        <v>15</v>
      </c>
      <c r="J1464">
        <v>1</v>
      </c>
      <c r="L1464" t="s">
        <v>84</v>
      </c>
      <c r="M1464">
        <v>59.9417124861628</v>
      </c>
      <c r="N1464" t="s">
        <v>85</v>
      </c>
      <c r="O1464">
        <v>1</v>
      </c>
      <c r="P1464" t="s">
        <v>86</v>
      </c>
      <c r="Q1464" s="3" t="str">
        <f>+PROPER(IF(MID(Tabla1[[#This Row],[expName]],3,100)="Alegria","Alegría",MID(Tabla1[[#This Row],[expName]],3,100)))</f>
        <v>Identidad</v>
      </c>
      <c r="R1464" s="3" t="str">
        <f>+IF(Tabla1[[#This Row],[correct_ans]]="None","Frecuente","Infrecuente")</f>
        <v>Frecuente</v>
      </c>
      <c r="S1464" s="3">
        <f>+Tabla1[[#This Row],[Respuesta.corr]]*100</f>
        <v>100</v>
      </c>
      <c r="T1464" s="3" t="str">
        <f>+IF(OR(Tabla1[[#This Row],[frecuente/infrecuente]]="Frecuente",Tabla1[[#This Row],[Respuesta.rt]]=""),"",Tabla1[[#This Row],[Respuesta.rt]])</f>
        <v/>
      </c>
      <c r="U1464" s="3">
        <f>1-Tabla1[[#This Row],[Respuesta.corr]]</f>
        <v>0</v>
      </c>
      <c r="V1464" s="3" t="s">
        <v>144</v>
      </c>
      <c r="W1464" s="3" t="s">
        <v>172</v>
      </c>
      <c r="X1464" s="3" t="str">
        <f>+LEFT(Tabla1[[#This Row],[participant]],LEN(Tabla1[[#This Row],[participant]])-1)</f>
        <v>LMR11M</v>
      </c>
    </row>
    <row r="1465" spans="1:24" x14ac:dyDescent="0.55000000000000004">
      <c r="A1465" t="s">
        <v>87</v>
      </c>
      <c r="B1465" t="s">
        <v>88</v>
      </c>
      <c r="C1465" t="s">
        <v>21</v>
      </c>
      <c r="D1465">
        <v>1.3</v>
      </c>
      <c r="E1465">
        <v>0</v>
      </c>
      <c r="F1465">
        <v>63</v>
      </c>
      <c r="G1465">
        <v>63</v>
      </c>
      <c r="H1465">
        <v>63</v>
      </c>
      <c r="I1465" t="s">
        <v>21</v>
      </c>
      <c r="J1465">
        <v>1</v>
      </c>
      <c r="K1465">
        <v>0.49788087839299999</v>
      </c>
      <c r="L1465" t="s">
        <v>84</v>
      </c>
      <c r="M1465">
        <v>59.9417124861628</v>
      </c>
      <c r="N1465" t="s">
        <v>85</v>
      </c>
      <c r="O1465">
        <v>1</v>
      </c>
      <c r="P1465" t="s">
        <v>86</v>
      </c>
      <c r="Q1465" s="3" t="str">
        <f>+PROPER(IF(MID(Tabla1[[#This Row],[expName]],3,100)="Alegria","Alegría",MID(Tabla1[[#This Row],[expName]],3,100)))</f>
        <v>Identidad</v>
      </c>
      <c r="R1465" s="3" t="str">
        <f>+IF(Tabla1[[#This Row],[correct_ans]]="None","Frecuente","Infrecuente")</f>
        <v>Infrecuente</v>
      </c>
      <c r="S1465" s="3">
        <f>+Tabla1[[#This Row],[Respuesta.corr]]*100</f>
        <v>100</v>
      </c>
      <c r="T1465" s="3">
        <f>+IF(OR(Tabla1[[#This Row],[frecuente/infrecuente]]="Frecuente",Tabla1[[#This Row],[Respuesta.rt]]=""),"",Tabla1[[#This Row],[Respuesta.rt]])</f>
        <v>0.49788087839299999</v>
      </c>
      <c r="U1465" s="3">
        <f>1-Tabla1[[#This Row],[Respuesta.corr]]</f>
        <v>0</v>
      </c>
      <c r="V1465" s="3" t="s">
        <v>144</v>
      </c>
      <c r="W1465" s="3" t="s">
        <v>172</v>
      </c>
      <c r="X1465" s="3" t="str">
        <f>+LEFT(Tabla1[[#This Row],[participant]],LEN(Tabla1[[#This Row],[participant]])-1)</f>
        <v>LMR11M</v>
      </c>
    </row>
    <row r="1466" spans="1:24" x14ac:dyDescent="0.55000000000000004">
      <c r="A1466" t="s">
        <v>83</v>
      </c>
      <c r="B1466" t="s">
        <v>92</v>
      </c>
      <c r="C1466" t="s">
        <v>15</v>
      </c>
      <c r="D1466">
        <v>0.8</v>
      </c>
      <c r="E1466">
        <v>0</v>
      </c>
      <c r="F1466">
        <v>64</v>
      </c>
      <c r="G1466">
        <v>64</v>
      </c>
      <c r="H1466">
        <v>64</v>
      </c>
      <c r="I1466" t="s">
        <v>15</v>
      </c>
      <c r="J1466">
        <v>1</v>
      </c>
      <c r="L1466" t="s">
        <v>84</v>
      </c>
      <c r="M1466">
        <v>59.9417124861628</v>
      </c>
      <c r="N1466" t="s">
        <v>85</v>
      </c>
      <c r="O1466">
        <v>1</v>
      </c>
      <c r="P1466" t="s">
        <v>86</v>
      </c>
      <c r="Q1466" s="3" t="str">
        <f>+PROPER(IF(MID(Tabla1[[#This Row],[expName]],3,100)="Alegria","Alegría",MID(Tabla1[[#This Row],[expName]],3,100)))</f>
        <v>Identidad</v>
      </c>
      <c r="R1466" s="3" t="str">
        <f>+IF(Tabla1[[#This Row],[correct_ans]]="None","Frecuente","Infrecuente")</f>
        <v>Frecuente</v>
      </c>
      <c r="S1466" s="3">
        <f>+Tabla1[[#This Row],[Respuesta.corr]]*100</f>
        <v>100</v>
      </c>
      <c r="T1466" s="3" t="str">
        <f>+IF(OR(Tabla1[[#This Row],[frecuente/infrecuente]]="Frecuente",Tabla1[[#This Row],[Respuesta.rt]]=""),"",Tabla1[[#This Row],[Respuesta.rt]])</f>
        <v/>
      </c>
      <c r="U1466" s="3">
        <f>1-Tabla1[[#This Row],[Respuesta.corr]]</f>
        <v>0</v>
      </c>
      <c r="V1466" s="3" t="s">
        <v>144</v>
      </c>
      <c r="W1466" s="3" t="s">
        <v>172</v>
      </c>
      <c r="X1466" s="3" t="str">
        <f>+LEFT(Tabla1[[#This Row],[participant]],LEN(Tabla1[[#This Row],[participant]])-1)</f>
        <v>LMR11M</v>
      </c>
    </row>
    <row r="1467" spans="1:24" x14ac:dyDescent="0.55000000000000004">
      <c r="A1467" t="s">
        <v>87</v>
      </c>
      <c r="B1467" t="s">
        <v>88</v>
      </c>
      <c r="C1467" t="s">
        <v>21</v>
      </c>
      <c r="D1467">
        <v>0.8</v>
      </c>
      <c r="E1467">
        <v>0</v>
      </c>
      <c r="F1467">
        <v>65</v>
      </c>
      <c r="G1467">
        <v>65</v>
      </c>
      <c r="H1467">
        <v>65</v>
      </c>
      <c r="I1467" t="s">
        <v>21</v>
      </c>
      <c r="J1467">
        <v>1</v>
      </c>
      <c r="K1467">
        <v>0.471124751959</v>
      </c>
      <c r="L1467" t="s">
        <v>84</v>
      </c>
      <c r="M1467">
        <v>59.9417124861628</v>
      </c>
      <c r="N1467" t="s">
        <v>85</v>
      </c>
      <c r="O1467">
        <v>1</v>
      </c>
      <c r="P1467" t="s">
        <v>86</v>
      </c>
      <c r="Q1467" s="3" t="str">
        <f>+PROPER(IF(MID(Tabla1[[#This Row],[expName]],3,100)="Alegria","Alegría",MID(Tabla1[[#This Row],[expName]],3,100)))</f>
        <v>Identidad</v>
      </c>
      <c r="R1467" s="3" t="str">
        <f>+IF(Tabla1[[#This Row],[correct_ans]]="None","Frecuente","Infrecuente")</f>
        <v>Infrecuente</v>
      </c>
      <c r="S1467" s="3">
        <f>+Tabla1[[#This Row],[Respuesta.corr]]*100</f>
        <v>100</v>
      </c>
      <c r="T1467" s="3">
        <f>+IF(OR(Tabla1[[#This Row],[frecuente/infrecuente]]="Frecuente",Tabla1[[#This Row],[Respuesta.rt]]=""),"",Tabla1[[#This Row],[Respuesta.rt]])</f>
        <v>0.471124751959</v>
      </c>
      <c r="U1467" s="3">
        <f>1-Tabla1[[#This Row],[Respuesta.corr]]</f>
        <v>0</v>
      </c>
      <c r="V1467" s="3" t="s">
        <v>144</v>
      </c>
      <c r="W1467" s="3" t="s">
        <v>172</v>
      </c>
      <c r="X1467" s="3" t="str">
        <f>+LEFT(Tabla1[[#This Row],[participant]],LEN(Tabla1[[#This Row],[participant]])-1)</f>
        <v>LMR11M</v>
      </c>
    </row>
    <row r="1468" spans="1:24" x14ac:dyDescent="0.55000000000000004">
      <c r="A1468" t="s">
        <v>83</v>
      </c>
      <c r="B1468" t="s">
        <v>35</v>
      </c>
      <c r="C1468" t="s">
        <v>15</v>
      </c>
      <c r="D1468">
        <v>0.8</v>
      </c>
      <c r="E1468">
        <v>0</v>
      </c>
      <c r="F1468">
        <v>66</v>
      </c>
      <c r="G1468">
        <v>66</v>
      </c>
      <c r="H1468">
        <v>66</v>
      </c>
      <c r="I1468" t="s">
        <v>15</v>
      </c>
      <c r="J1468">
        <v>1</v>
      </c>
      <c r="L1468" t="s">
        <v>84</v>
      </c>
      <c r="M1468">
        <v>59.9417124861628</v>
      </c>
      <c r="N1468" t="s">
        <v>85</v>
      </c>
      <c r="O1468">
        <v>1</v>
      </c>
      <c r="P1468" t="s">
        <v>86</v>
      </c>
      <c r="Q1468" s="3" t="str">
        <f>+PROPER(IF(MID(Tabla1[[#This Row],[expName]],3,100)="Alegria","Alegría",MID(Tabla1[[#This Row],[expName]],3,100)))</f>
        <v>Identidad</v>
      </c>
      <c r="R1468" s="3" t="str">
        <f>+IF(Tabla1[[#This Row],[correct_ans]]="None","Frecuente","Infrecuente")</f>
        <v>Frecuente</v>
      </c>
      <c r="S1468" s="3">
        <f>+Tabla1[[#This Row],[Respuesta.corr]]*100</f>
        <v>100</v>
      </c>
      <c r="T1468" s="3" t="str">
        <f>+IF(OR(Tabla1[[#This Row],[frecuente/infrecuente]]="Frecuente",Tabla1[[#This Row],[Respuesta.rt]]=""),"",Tabla1[[#This Row],[Respuesta.rt]])</f>
        <v/>
      </c>
      <c r="U1468" s="3">
        <f>1-Tabla1[[#This Row],[Respuesta.corr]]</f>
        <v>0</v>
      </c>
      <c r="V1468" s="3" t="s">
        <v>144</v>
      </c>
      <c r="W1468" s="3" t="s">
        <v>172</v>
      </c>
      <c r="X1468" s="3" t="str">
        <f>+LEFT(Tabla1[[#This Row],[participant]],LEN(Tabla1[[#This Row],[participant]])-1)</f>
        <v>LMR11M</v>
      </c>
    </row>
    <row r="1469" spans="1:24" x14ac:dyDescent="0.55000000000000004">
      <c r="A1469" t="s">
        <v>87</v>
      </c>
      <c r="B1469" t="s">
        <v>88</v>
      </c>
      <c r="C1469" t="s">
        <v>21</v>
      </c>
      <c r="D1469">
        <v>1.3</v>
      </c>
      <c r="E1469">
        <v>0</v>
      </c>
      <c r="F1469">
        <v>67</v>
      </c>
      <c r="G1469">
        <v>67</v>
      </c>
      <c r="H1469">
        <v>67</v>
      </c>
      <c r="I1469" t="s">
        <v>21</v>
      </c>
      <c r="J1469">
        <v>1</v>
      </c>
      <c r="K1469">
        <v>0.50759298168099998</v>
      </c>
      <c r="L1469" t="s">
        <v>84</v>
      </c>
      <c r="M1469">
        <v>59.9417124861628</v>
      </c>
      <c r="N1469" t="s">
        <v>85</v>
      </c>
      <c r="O1469">
        <v>1</v>
      </c>
      <c r="P1469" t="s">
        <v>86</v>
      </c>
      <c r="Q1469" s="3" t="str">
        <f>+PROPER(IF(MID(Tabla1[[#This Row],[expName]],3,100)="Alegria","Alegría",MID(Tabla1[[#This Row],[expName]],3,100)))</f>
        <v>Identidad</v>
      </c>
      <c r="R1469" s="3" t="str">
        <f>+IF(Tabla1[[#This Row],[correct_ans]]="None","Frecuente","Infrecuente")</f>
        <v>Infrecuente</v>
      </c>
      <c r="S1469" s="3">
        <f>+Tabla1[[#This Row],[Respuesta.corr]]*100</f>
        <v>100</v>
      </c>
      <c r="T1469" s="3">
        <f>+IF(OR(Tabla1[[#This Row],[frecuente/infrecuente]]="Frecuente",Tabla1[[#This Row],[Respuesta.rt]]=""),"",Tabla1[[#This Row],[Respuesta.rt]])</f>
        <v>0.50759298168099998</v>
      </c>
      <c r="U1469" s="3">
        <f>1-Tabla1[[#This Row],[Respuesta.corr]]</f>
        <v>0</v>
      </c>
      <c r="V1469" s="3" t="s">
        <v>144</v>
      </c>
      <c r="W1469" s="3" t="s">
        <v>172</v>
      </c>
      <c r="X1469" s="3" t="str">
        <f>+LEFT(Tabla1[[#This Row],[participant]],LEN(Tabla1[[#This Row],[participant]])-1)</f>
        <v>LMR11M</v>
      </c>
    </row>
    <row r="1470" spans="1:24" x14ac:dyDescent="0.55000000000000004">
      <c r="A1470" t="s">
        <v>83</v>
      </c>
      <c r="B1470" t="s">
        <v>65</v>
      </c>
      <c r="C1470" t="s">
        <v>15</v>
      </c>
      <c r="D1470">
        <v>0.8</v>
      </c>
      <c r="E1470">
        <v>0</v>
      </c>
      <c r="F1470">
        <v>68</v>
      </c>
      <c r="G1470">
        <v>68</v>
      </c>
      <c r="H1470">
        <v>68</v>
      </c>
      <c r="I1470" t="s">
        <v>15</v>
      </c>
      <c r="J1470">
        <v>1</v>
      </c>
      <c r="L1470" t="s">
        <v>84</v>
      </c>
      <c r="M1470">
        <v>59.9417124861628</v>
      </c>
      <c r="N1470" t="s">
        <v>85</v>
      </c>
      <c r="O1470">
        <v>1</v>
      </c>
      <c r="P1470" t="s">
        <v>86</v>
      </c>
      <c r="Q1470" s="3" t="str">
        <f>+PROPER(IF(MID(Tabla1[[#This Row],[expName]],3,100)="Alegria","Alegría",MID(Tabla1[[#This Row],[expName]],3,100)))</f>
        <v>Identidad</v>
      </c>
      <c r="R1470" s="3" t="str">
        <f>+IF(Tabla1[[#This Row],[correct_ans]]="None","Frecuente","Infrecuente")</f>
        <v>Frecuente</v>
      </c>
      <c r="S1470" s="3">
        <f>+Tabla1[[#This Row],[Respuesta.corr]]*100</f>
        <v>100</v>
      </c>
      <c r="T1470" s="3" t="str">
        <f>+IF(OR(Tabla1[[#This Row],[frecuente/infrecuente]]="Frecuente",Tabla1[[#This Row],[Respuesta.rt]]=""),"",Tabla1[[#This Row],[Respuesta.rt]])</f>
        <v/>
      </c>
      <c r="U1470" s="3">
        <f>1-Tabla1[[#This Row],[Respuesta.corr]]</f>
        <v>0</v>
      </c>
      <c r="V1470" s="3" t="s">
        <v>144</v>
      </c>
      <c r="W1470" s="3" t="s">
        <v>172</v>
      </c>
      <c r="X1470" s="3" t="str">
        <f>+LEFT(Tabla1[[#This Row],[participant]],LEN(Tabla1[[#This Row],[participant]])-1)</f>
        <v>LMR11M</v>
      </c>
    </row>
    <row r="1471" spans="1:24" x14ac:dyDescent="0.55000000000000004">
      <c r="A1471" t="s">
        <v>83</v>
      </c>
      <c r="B1471" t="s">
        <v>91</v>
      </c>
      <c r="C1471" t="s">
        <v>15</v>
      </c>
      <c r="D1471">
        <v>0.8</v>
      </c>
      <c r="E1471">
        <v>0</v>
      </c>
      <c r="F1471">
        <v>69</v>
      </c>
      <c r="G1471">
        <v>69</v>
      </c>
      <c r="H1471">
        <v>69</v>
      </c>
      <c r="I1471" t="s">
        <v>15</v>
      </c>
      <c r="J1471">
        <v>1</v>
      </c>
      <c r="L1471" t="s">
        <v>84</v>
      </c>
      <c r="M1471">
        <v>59.9417124861628</v>
      </c>
      <c r="N1471" t="s">
        <v>85</v>
      </c>
      <c r="O1471">
        <v>1</v>
      </c>
      <c r="P1471" t="s">
        <v>86</v>
      </c>
      <c r="Q1471" s="3" t="str">
        <f>+PROPER(IF(MID(Tabla1[[#This Row],[expName]],3,100)="Alegria","Alegría",MID(Tabla1[[#This Row],[expName]],3,100)))</f>
        <v>Identidad</v>
      </c>
      <c r="R1471" s="3" t="str">
        <f>+IF(Tabla1[[#This Row],[correct_ans]]="None","Frecuente","Infrecuente")</f>
        <v>Frecuente</v>
      </c>
      <c r="S1471" s="3">
        <f>+Tabla1[[#This Row],[Respuesta.corr]]*100</f>
        <v>100</v>
      </c>
      <c r="T1471" s="3" t="str">
        <f>+IF(OR(Tabla1[[#This Row],[frecuente/infrecuente]]="Frecuente",Tabla1[[#This Row],[Respuesta.rt]]=""),"",Tabla1[[#This Row],[Respuesta.rt]])</f>
        <v/>
      </c>
      <c r="U1471" s="3">
        <f>1-Tabla1[[#This Row],[Respuesta.corr]]</f>
        <v>0</v>
      </c>
      <c r="V1471" s="3" t="s">
        <v>144</v>
      </c>
      <c r="W1471" s="3" t="s">
        <v>172</v>
      </c>
      <c r="X1471" s="3" t="str">
        <f>+LEFT(Tabla1[[#This Row],[participant]],LEN(Tabla1[[#This Row],[participant]])-1)</f>
        <v>LMR11M</v>
      </c>
    </row>
    <row r="1472" spans="1:24" x14ac:dyDescent="0.55000000000000004">
      <c r="A1472" t="s">
        <v>83</v>
      </c>
      <c r="B1472" t="s">
        <v>35</v>
      </c>
      <c r="C1472" t="s">
        <v>15</v>
      </c>
      <c r="D1472">
        <v>0.8</v>
      </c>
      <c r="E1472">
        <v>0</v>
      </c>
      <c r="F1472">
        <v>70</v>
      </c>
      <c r="G1472">
        <v>70</v>
      </c>
      <c r="H1472">
        <v>70</v>
      </c>
      <c r="I1472" t="s">
        <v>15</v>
      </c>
      <c r="J1472">
        <v>1</v>
      </c>
      <c r="L1472" t="s">
        <v>84</v>
      </c>
      <c r="M1472">
        <v>59.9417124861628</v>
      </c>
      <c r="N1472" t="s">
        <v>85</v>
      </c>
      <c r="O1472">
        <v>1</v>
      </c>
      <c r="P1472" t="s">
        <v>86</v>
      </c>
      <c r="Q1472" s="3" t="str">
        <f>+PROPER(IF(MID(Tabla1[[#This Row],[expName]],3,100)="Alegria","Alegría",MID(Tabla1[[#This Row],[expName]],3,100)))</f>
        <v>Identidad</v>
      </c>
      <c r="R1472" s="3" t="str">
        <f>+IF(Tabla1[[#This Row],[correct_ans]]="None","Frecuente","Infrecuente")</f>
        <v>Frecuente</v>
      </c>
      <c r="S1472" s="3">
        <f>+Tabla1[[#This Row],[Respuesta.corr]]*100</f>
        <v>100</v>
      </c>
      <c r="T1472" s="3" t="str">
        <f>+IF(OR(Tabla1[[#This Row],[frecuente/infrecuente]]="Frecuente",Tabla1[[#This Row],[Respuesta.rt]]=""),"",Tabla1[[#This Row],[Respuesta.rt]])</f>
        <v/>
      </c>
      <c r="U1472" s="3">
        <f>1-Tabla1[[#This Row],[Respuesta.corr]]</f>
        <v>0</v>
      </c>
      <c r="V1472" s="3" t="s">
        <v>144</v>
      </c>
      <c r="W1472" s="3" t="s">
        <v>172</v>
      </c>
      <c r="X1472" s="3" t="str">
        <f>+LEFT(Tabla1[[#This Row],[participant]],LEN(Tabla1[[#This Row],[participant]])-1)</f>
        <v>LMR11M</v>
      </c>
    </row>
    <row r="1473" spans="1:24" x14ac:dyDescent="0.55000000000000004">
      <c r="A1473" t="s">
        <v>83</v>
      </c>
      <c r="B1473" t="s">
        <v>89</v>
      </c>
      <c r="C1473" t="s">
        <v>15</v>
      </c>
      <c r="D1473">
        <v>1.3</v>
      </c>
      <c r="E1473">
        <v>0</v>
      </c>
      <c r="F1473">
        <v>71</v>
      </c>
      <c r="G1473">
        <v>71</v>
      </c>
      <c r="H1473">
        <v>71</v>
      </c>
      <c r="I1473" t="s">
        <v>15</v>
      </c>
      <c r="J1473">
        <v>1</v>
      </c>
      <c r="L1473" t="s">
        <v>84</v>
      </c>
      <c r="M1473">
        <v>59.9417124861628</v>
      </c>
      <c r="N1473" t="s">
        <v>85</v>
      </c>
      <c r="O1473">
        <v>1</v>
      </c>
      <c r="P1473" t="s">
        <v>86</v>
      </c>
      <c r="Q1473" s="3" t="str">
        <f>+PROPER(IF(MID(Tabla1[[#This Row],[expName]],3,100)="Alegria","Alegría",MID(Tabla1[[#This Row],[expName]],3,100)))</f>
        <v>Identidad</v>
      </c>
      <c r="R1473" s="3" t="str">
        <f>+IF(Tabla1[[#This Row],[correct_ans]]="None","Frecuente","Infrecuente")</f>
        <v>Frecuente</v>
      </c>
      <c r="S1473" s="3">
        <f>+Tabla1[[#This Row],[Respuesta.corr]]*100</f>
        <v>100</v>
      </c>
      <c r="T1473" s="3" t="str">
        <f>+IF(OR(Tabla1[[#This Row],[frecuente/infrecuente]]="Frecuente",Tabla1[[#This Row],[Respuesta.rt]]=""),"",Tabla1[[#This Row],[Respuesta.rt]])</f>
        <v/>
      </c>
      <c r="U1473" s="3">
        <f>1-Tabla1[[#This Row],[Respuesta.corr]]</f>
        <v>0</v>
      </c>
      <c r="V1473" s="3" t="s">
        <v>144</v>
      </c>
      <c r="W1473" s="3" t="s">
        <v>172</v>
      </c>
      <c r="X1473" s="3" t="str">
        <f>+LEFT(Tabla1[[#This Row],[participant]],LEN(Tabla1[[#This Row],[participant]])-1)</f>
        <v>LMR11M</v>
      </c>
    </row>
    <row r="1474" spans="1:24" x14ac:dyDescent="0.55000000000000004">
      <c r="A1474" t="s">
        <v>87</v>
      </c>
      <c r="B1474" t="s">
        <v>88</v>
      </c>
      <c r="C1474" t="s">
        <v>21</v>
      </c>
      <c r="D1474">
        <v>1.3</v>
      </c>
      <c r="E1474">
        <v>0</v>
      </c>
      <c r="F1474">
        <v>72</v>
      </c>
      <c r="G1474">
        <v>72</v>
      </c>
      <c r="H1474">
        <v>72</v>
      </c>
      <c r="I1474" t="s">
        <v>21</v>
      </c>
      <c r="J1474">
        <v>1</v>
      </c>
      <c r="K1474">
        <v>0.63928147498499999</v>
      </c>
      <c r="L1474" t="s">
        <v>84</v>
      </c>
      <c r="M1474">
        <v>59.9417124861628</v>
      </c>
      <c r="N1474" t="s">
        <v>85</v>
      </c>
      <c r="O1474">
        <v>1</v>
      </c>
      <c r="P1474" t="s">
        <v>86</v>
      </c>
      <c r="Q1474" s="3" t="str">
        <f>+PROPER(IF(MID(Tabla1[[#This Row],[expName]],3,100)="Alegria","Alegría",MID(Tabla1[[#This Row],[expName]],3,100)))</f>
        <v>Identidad</v>
      </c>
      <c r="R1474" s="3" t="str">
        <f>+IF(Tabla1[[#This Row],[correct_ans]]="None","Frecuente","Infrecuente")</f>
        <v>Infrecuente</v>
      </c>
      <c r="S1474" s="3">
        <f>+Tabla1[[#This Row],[Respuesta.corr]]*100</f>
        <v>100</v>
      </c>
      <c r="T1474" s="3">
        <f>+IF(OR(Tabla1[[#This Row],[frecuente/infrecuente]]="Frecuente",Tabla1[[#This Row],[Respuesta.rt]]=""),"",Tabla1[[#This Row],[Respuesta.rt]])</f>
        <v>0.63928147498499999</v>
      </c>
      <c r="U1474" s="3">
        <f>1-Tabla1[[#This Row],[Respuesta.corr]]</f>
        <v>0</v>
      </c>
      <c r="V1474" s="3" t="s">
        <v>144</v>
      </c>
      <c r="W1474" s="3" t="s">
        <v>172</v>
      </c>
      <c r="X1474" s="3" t="str">
        <f>+LEFT(Tabla1[[#This Row],[participant]],LEN(Tabla1[[#This Row],[participant]])-1)</f>
        <v>LMR11M</v>
      </c>
    </row>
    <row r="1475" spans="1:24" x14ac:dyDescent="0.55000000000000004">
      <c r="A1475" t="s">
        <v>83</v>
      </c>
      <c r="B1475" t="s">
        <v>92</v>
      </c>
      <c r="C1475" t="s">
        <v>15</v>
      </c>
      <c r="D1475">
        <v>1.3</v>
      </c>
      <c r="E1475">
        <v>0</v>
      </c>
      <c r="F1475">
        <v>73</v>
      </c>
      <c r="G1475">
        <v>73</v>
      </c>
      <c r="H1475">
        <v>73</v>
      </c>
      <c r="I1475" t="s">
        <v>15</v>
      </c>
      <c r="J1475">
        <v>1</v>
      </c>
      <c r="L1475" t="s">
        <v>84</v>
      </c>
      <c r="M1475">
        <v>59.9417124861628</v>
      </c>
      <c r="N1475" t="s">
        <v>85</v>
      </c>
      <c r="O1475">
        <v>1</v>
      </c>
      <c r="P1475" t="s">
        <v>86</v>
      </c>
      <c r="Q1475" s="3" t="str">
        <f>+PROPER(IF(MID(Tabla1[[#This Row],[expName]],3,100)="Alegria","Alegría",MID(Tabla1[[#This Row],[expName]],3,100)))</f>
        <v>Identidad</v>
      </c>
      <c r="R1475" s="3" t="str">
        <f>+IF(Tabla1[[#This Row],[correct_ans]]="None","Frecuente","Infrecuente")</f>
        <v>Frecuente</v>
      </c>
      <c r="S1475" s="3">
        <f>+Tabla1[[#This Row],[Respuesta.corr]]*100</f>
        <v>100</v>
      </c>
      <c r="T1475" s="3" t="str">
        <f>+IF(OR(Tabla1[[#This Row],[frecuente/infrecuente]]="Frecuente",Tabla1[[#This Row],[Respuesta.rt]]=""),"",Tabla1[[#This Row],[Respuesta.rt]])</f>
        <v/>
      </c>
      <c r="U1475" s="3">
        <f>1-Tabla1[[#This Row],[Respuesta.corr]]</f>
        <v>0</v>
      </c>
      <c r="V1475" s="3" t="s">
        <v>144</v>
      </c>
      <c r="W1475" s="3" t="s">
        <v>172</v>
      </c>
      <c r="X1475" s="3" t="str">
        <f>+LEFT(Tabla1[[#This Row],[participant]],LEN(Tabla1[[#This Row],[participant]])-1)</f>
        <v>LMR11M</v>
      </c>
    </row>
    <row r="1476" spans="1:24" x14ac:dyDescent="0.55000000000000004">
      <c r="A1476" t="s">
        <v>83</v>
      </c>
      <c r="B1476" t="s">
        <v>28</v>
      </c>
      <c r="C1476" t="s">
        <v>15</v>
      </c>
      <c r="D1476">
        <v>1.3</v>
      </c>
      <c r="E1476">
        <v>0</v>
      </c>
      <c r="F1476">
        <v>74</v>
      </c>
      <c r="G1476">
        <v>74</v>
      </c>
      <c r="H1476">
        <v>74</v>
      </c>
      <c r="I1476" t="s">
        <v>15</v>
      </c>
      <c r="J1476">
        <v>1</v>
      </c>
      <c r="L1476" t="s">
        <v>84</v>
      </c>
      <c r="M1476">
        <v>59.9417124861628</v>
      </c>
      <c r="N1476" t="s">
        <v>85</v>
      </c>
      <c r="O1476">
        <v>1</v>
      </c>
      <c r="P1476" t="s">
        <v>86</v>
      </c>
      <c r="Q1476" s="3" t="str">
        <f>+PROPER(IF(MID(Tabla1[[#This Row],[expName]],3,100)="Alegria","Alegría",MID(Tabla1[[#This Row],[expName]],3,100)))</f>
        <v>Identidad</v>
      </c>
      <c r="R1476" s="3" t="str">
        <f>+IF(Tabla1[[#This Row],[correct_ans]]="None","Frecuente","Infrecuente")</f>
        <v>Frecuente</v>
      </c>
      <c r="S1476" s="3">
        <f>+Tabla1[[#This Row],[Respuesta.corr]]*100</f>
        <v>100</v>
      </c>
      <c r="T1476" s="3" t="str">
        <f>+IF(OR(Tabla1[[#This Row],[frecuente/infrecuente]]="Frecuente",Tabla1[[#This Row],[Respuesta.rt]]=""),"",Tabla1[[#This Row],[Respuesta.rt]])</f>
        <v/>
      </c>
      <c r="U1476" s="3">
        <f>1-Tabla1[[#This Row],[Respuesta.corr]]</f>
        <v>0</v>
      </c>
      <c r="V1476" s="3" t="s">
        <v>144</v>
      </c>
      <c r="W1476" s="3" t="s">
        <v>172</v>
      </c>
      <c r="X1476" s="3" t="str">
        <f>+LEFT(Tabla1[[#This Row],[participant]],LEN(Tabla1[[#This Row],[participant]])-1)</f>
        <v>LMR11M</v>
      </c>
    </row>
    <row r="1477" spans="1:24" x14ac:dyDescent="0.55000000000000004">
      <c r="A1477" t="s">
        <v>87</v>
      </c>
      <c r="B1477" t="s">
        <v>88</v>
      </c>
      <c r="C1477" t="s">
        <v>21</v>
      </c>
      <c r="D1477">
        <v>0.8</v>
      </c>
      <c r="E1477">
        <v>0</v>
      </c>
      <c r="F1477">
        <v>75</v>
      </c>
      <c r="G1477">
        <v>75</v>
      </c>
      <c r="H1477">
        <v>75</v>
      </c>
      <c r="I1477" t="s">
        <v>21</v>
      </c>
      <c r="J1477">
        <v>1</v>
      </c>
      <c r="K1477">
        <v>0.65600897883999998</v>
      </c>
      <c r="L1477" t="s">
        <v>84</v>
      </c>
      <c r="M1477">
        <v>59.9417124861628</v>
      </c>
      <c r="N1477" t="s">
        <v>85</v>
      </c>
      <c r="O1477">
        <v>1</v>
      </c>
      <c r="P1477" t="s">
        <v>86</v>
      </c>
      <c r="Q1477" s="3" t="str">
        <f>+PROPER(IF(MID(Tabla1[[#This Row],[expName]],3,100)="Alegria","Alegría",MID(Tabla1[[#This Row],[expName]],3,100)))</f>
        <v>Identidad</v>
      </c>
      <c r="R1477" s="3" t="str">
        <f>+IF(Tabla1[[#This Row],[correct_ans]]="None","Frecuente","Infrecuente")</f>
        <v>Infrecuente</v>
      </c>
      <c r="S1477" s="3">
        <f>+Tabla1[[#This Row],[Respuesta.corr]]*100</f>
        <v>100</v>
      </c>
      <c r="T1477" s="3">
        <f>+IF(OR(Tabla1[[#This Row],[frecuente/infrecuente]]="Frecuente",Tabla1[[#This Row],[Respuesta.rt]]=""),"",Tabla1[[#This Row],[Respuesta.rt]])</f>
        <v>0.65600897883999998</v>
      </c>
      <c r="U1477" s="3">
        <f>1-Tabla1[[#This Row],[Respuesta.corr]]</f>
        <v>0</v>
      </c>
      <c r="V1477" s="3" t="s">
        <v>144</v>
      </c>
      <c r="W1477" s="3" t="s">
        <v>172</v>
      </c>
      <c r="X1477" s="3" t="str">
        <f>+LEFT(Tabla1[[#This Row],[participant]],LEN(Tabla1[[#This Row],[participant]])-1)</f>
        <v>LMR11M</v>
      </c>
    </row>
    <row r="1478" spans="1:24" x14ac:dyDescent="0.55000000000000004">
      <c r="A1478" t="s">
        <v>83</v>
      </c>
      <c r="B1478" t="s">
        <v>91</v>
      </c>
      <c r="C1478" t="s">
        <v>15</v>
      </c>
      <c r="D1478">
        <v>0.8</v>
      </c>
      <c r="E1478">
        <v>0</v>
      </c>
      <c r="F1478">
        <v>76</v>
      </c>
      <c r="G1478">
        <v>76</v>
      </c>
      <c r="H1478">
        <v>76</v>
      </c>
      <c r="I1478" t="s">
        <v>15</v>
      </c>
      <c r="J1478">
        <v>1</v>
      </c>
      <c r="L1478" t="s">
        <v>84</v>
      </c>
      <c r="M1478">
        <v>59.9417124861628</v>
      </c>
      <c r="N1478" t="s">
        <v>85</v>
      </c>
      <c r="O1478">
        <v>1</v>
      </c>
      <c r="P1478" t="s">
        <v>86</v>
      </c>
      <c r="Q1478" s="3" t="str">
        <f>+PROPER(IF(MID(Tabla1[[#This Row],[expName]],3,100)="Alegria","Alegría",MID(Tabla1[[#This Row],[expName]],3,100)))</f>
        <v>Identidad</v>
      </c>
      <c r="R1478" s="3" t="str">
        <f>+IF(Tabla1[[#This Row],[correct_ans]]="None","Frecuente","Infrecuente")</f>
        <v>Frecuente</v>
      </c>
      <c r="S1478" s="3">
        <f>+Tabla1[[#This Row],[Respuesta.corr]]*100</f>
        <v>100</v>
      </c>
      <c r="T1478" s="3" t="str">
        <f>+IF(OR(Tabla1[[#This Row],[frecuente/infrecuente]]="Frecuente",Tabla1[[#This Row],[Respuesta.rt]]=""),"",Tabla1[[#This Row],[Respuesta.rt]])</f>
        <v/>
      </c>
      <c r="U1478" s="3">
        <f>1-Tabla1[[#This Row],[Respuesta.corr]]</f>
        <v>0</v>
      </c>
      <c r="V1478" s="3" t="s">
        <v>144</v>
      </c>
      <c r="W1478" s="3" t="s">
        <v>172</v>
      </c>
      <c r="X1478" s="3" t="str">
        <f>+LEFT(Tabla1[[#This Row],[participant]],LEN(Tabla1[[#This Row],[participant]])-1)</f>
        <v>LMR11M</v>
      </c>
    </row>
    <row r="1479" spans="1:24" x14ac:dyDescent="0.55000000000000004">
      <c r="A1479" t="s">
        <v>87</v>
      </c>
      <c r="B1479" t="s">
        <v>88</v>
      </c>
      <c r="C1479" t="s">
        <v>21</v>
      </c>
      <c r="D1479">
        <v>0.8</v>
      </c>
      <c r="E1479">
        <v>0</v>
      </c>
      <c r="F1479">
        <v>77</v>
      </c>
      <c r="G1479">
        <v>77</v>
      </c>
      <c r="H1479">
        <v>77</v>
      </c>
      <c r="I1479" t="s">
        <v>21</v>
      </c>
      <c r="J1479">
        <v>1</v>
      </c>
      <c r="K1479">
        <v>0.60570330265899996</v>
      </c>
      <c r="L1479" t="s">
        <v>84</v>
      </c>
      <c r="M1479">
        <v>59.9417124861628</v>
      </c>
      <c r="N1479" t="s">
        <v>85</v>
      </c>
      <c r="O1479">
        <v>1</v>
      </c>
      <c r="P1479" t="s">
        <v>86</v>
      </c>
      <c r="Q1479" s="3" t="str">
        <f>+PROPER(IF(MID(Tabla1[[#This Row],[expName]],3,100)="Alegria","Alegría",MID(Tabla1[[#This Row],[expName]],3,100)))</f>
        <v>Identidad</v>
      </c>
      <c r="R1479" s="3" t="str">
        <f>+IF(Tabla1[[#This Row],[correct_ans]]="None","Frecuente","Infrecuente")</f>
        <v>Infrecuente</v>
      </c>
      <c r="S1479" s="3">
        <f>+Tabla1[[#This Row],[Respuesta.corr]]*100</f>
        <v>100</v>
      </c>
      <c r="T1479" s="3">
        <f>+IF(OR(Tabla1[[#This Row],[frecuente/infrecuente]]="Frecuente",Tabla1[[#This Row],[Respuesta.rt]]=""),"",Tabla1[[#This Row],[Respuesta.rt]])</f>
        <v>0.60570330265899996</v>
      </c>
      <c r="U1479" s="3">
        <f>1-Tabla1[[#This Row],[Respuesta.corr]]</f>
        <v>0</v>
      </c>
      <c r="V1479" s="3" t="s">
        <v>144</v>
      </c>
      <c r="W1479" s="3" t="s">
        <v>172</v>
      </c>
      <c r="X1479" s="3" t="str">
        <f>+LEFT(Tabla1[[#This Row],[participant]],LEN(Tabla1[[#This Row],[participant]])-1)</f>
        <v>LMR11M</v>
      </c>
    </row>
    <row r="1480" spans="1:24" x14ac:dyDescent="0.55000000000000004">
      <c r="A1480" t="s">
        <v>83</v>
      </c>
      <c r="B1480" t="s">
        <v>30</v>
      </c>
      <c r="C1480" t="s">
        <v>15</v>
      </c>
      <c r="D1480">
        <v>0.8</v>
      </c>
      <c r="E1480">
        <v>0</v>
      </c>
      <c r="F1480">
        <v>78</v>
      </c>
      <c r="G1480">
        <v>78</v>
      </c>
      <c r="H1480">
        <v>78</v>
      </c>
      <c r="I1480" t="s">
        <v>15</v>
      </c>
      <c r="J1480">
        <v>1</v>
      </c>
      <c r="L1480" t="s">
        <v>84</v>
      </c>
      <c r="M1480">
        <v>59.9417124861628</v>
      </c>
      <c r="N1480" t="s">
        <v>85</v>
      </c>
      <c r="O1480">
        <v>1</v>
      </c>
      <c r="P1480" t="s">
        <v>86</v>
      </c>
      <c r="Q1480" s="3" t="str">
        <f>+PROPER(IF(MID(Tabla1[[#This Row],[expName]],3,100)="Alegria","Alegría",MID(Tabla1[[#This Row],[expName]],3,100)))</f>
        <v>Identidad</v>
      </c>
      <c r="R1480" s="3" t="str">
        <f>+IF(Tabla1[[#This Row],[correct_ans]]="None","Frecuente","Infrecuente")</f>
        <v>Frecuente</v>
      </c>
      <c r="S1480" s="3">
        <f>+Tabla1[[#This Row],[Respuesta.corr]]*100</f>
        <v>100</v>
      </c>
      <c r="T1480" s="3" t="str">
        <f>+IF(OR(Tabla1[[#This Row],[frecuente/infrecuente]]="Frecuente",Tabla1[[#This Row],[Respuesta.rt]]=""),"",Tabla1[[#This Row],[Respuesta.rt]])</f>
        <v/>
      </c>
      <c r="U1480" s="3">
        <f>1-Tabla1[[#This Row],[Respuesta.corr]]</f>
        <v>0</v>
      </c>
      <c r="V1480" s="3" t="s">
        <v>144</v>
      </c>
      <c r="W1480" s="3" t="s">
        <v>172</v>
      </c>
      <c r="X1480" s="3" t="str">
        <f>+LEFT(Tabla1[[#This Row],[participant]],LEN(Tabla1[[#This Row],[participant]])-1)</f>
        <v>LMR11M</v>
      </c>
    </row>
    <row r="1481" spans="1:24" x14ac:dyDescent="0.55000000000000004">
      <c r="A1481" t="s">
        <v>83</v>
      </c>
      <c r="B1481" t="s">
        <v>91</v>
      </c>
      <c r="C1481" t="s">
        <v>15</v>
      </c>
      <c r="D1481">
        <v>0.8</v>
      </c>
      <c r="E1481">
        <v>0</v>
      </c>
      <c r="F1481">
        <v>79</v>
      </c>
      <c r="G1481">
        <v>79</v>
      </c>
      <c r="H1481">
        <v>79</v>
      </c>
      <c r="I1481" t="s">
        <v>15</v>
      </c>
      <c r="J1481">
        <v>1</v>
      </c>
      <c r="L1481" t="s">
        <v>84</v>
      </c>
      <c r="M1481">
        <v>59.9417124861628</v>
      </c>
      <c r="N1481" t="s">
        <v>85</v>
      </c>
      <c r="O1481">
        <v>1</v>
      </c>
      <c r="P1481" t="s">
        <v>86</v>
      </c>
      <c r="Q1481" s="3" t="str">
        <f>+PROPER(IF(MID(Tabla1[[#This Row],[expName]],3,100)="Alegria","Alegría",MID(Tabla1[[#This Row],[expName]],3,100)))</f>
        <v>Identidad</v>
      </c>
      <c r="R1481" s="3" t="str">
        <f>+IF(Tabla1[[#This Row],[correct_ans]]="None","Frecuente","Infrecuente")</f>
        <v>Frecuente</v>
      </c>
      <c r="S1481" s="3">
        <f>+Tabla1[[#This Row],[Respuesta.corr]]*100</f>
        <v>100</v>
      </c>
      <c r="T1481" s="3" t="str">
        <f>+IF(OR(Tabla1[[#This Row],[frecuente/infrecuente]]="Frecuente",Tabla1[[#This Row],[Respuesta.rt]]=""),"",Tabla1[[#This Row],[Respuesta.rt]])</f>
        <v/>
      </c>
      <c r="U1481" s="3">
        <f>1-Tabla1[[#This Row],[Respuesta.corr]]</f>
        <v>0</v>
      </c>
      <c r="V1481" s="3" t="s">
        <v>144</v>
      </c>
      <c r="W1481" s="3" t="s">
        <v>172</v>
      </c>
      <c r="X1481" s="3" t="str">
        <f>+LEFT(Tabla1[[#This Row],[participant]],LEN(Tabla1[[#This Row],[participant]])-1)</f>
        <v>LMR11M</v>
      </c>
    </row>
    <row r="1482" spans="1:24" x14ac:dyDescent="0.55000000000000004">
      <c r="A1482" t="s">
        <v>83</v>
      </c>
      <c r="B1482" t="s">
        <v>94</v>
      </c>
      <c r="C1482" t="s">
        <v>15</v>
      </c>
      <c r="D1482">
        <v>1.3</v>
      </c>
      <c r="E1482">
        <v>0</v>
      </c>
      <c r="F1482">
        <v>80</v>
      </c>
      <c r="G1482">
        <v>80</v>
      </c>
      <c r="H1482">
        <v>80</v>
      </c>
      <c r="I1482" t="s">
        <v>15</v>
      </c>
      <c r="J1482">
        <v>1</v>
      </c>
      <c r="L1482" t="s">
        <v>84</v>
      </c>
      <c r="M1482">
        <v>59.9417124861628</v>
      </c>
      <c r="N1482" t="s">
        <v>85</v>
      </c>
      <c r="O1482">
        <v>1</v>
      </c>
      <c r="P1482" t="s">
        <v>86</v>
      </c>
      <c r="Q1482" s="3" t="str">
        <f>+PROPER(IF(MID(Tabla1[[#This Row],[expName]],3,100)="Alegria","Alegría",MID(Tabla1[[#This Row],[expName]],3,100)))</f>
        <v>Identidad</v>
      </c>
      <c r="R1482" s="3" t="str">
        <f>+IF(Tabla1[[#This Row],[correct_ans]]="None","Frecuente","Infrecuente")</f>
        <v>Frecuente</v>
      </c>
      <c r="S1482" s="3">
        <f>+Tabla1[[#This Row],[Respuesta.corr]]*100</f>
        <v>100</v>
      </c>
      <c r="T1482" s="3" t="str">
        <f>+IF(OR(Tabla1[[#This Row],[frecuente/infrecuente]]="Frecuente",Tabla1[[#This Row],[Respuesta.rt]]=""),"",Tabla1[[#This Row],[Respuesta.rt]])</f>
        <v/>
      </c>
      <c r="U1482" s="3">
        <f>1-Tabla1[[#This Row],[Respuesta.corr]]</f>
        <v>0</v>
      </c>
      <c r="V1482" s="3" t="s">
        <v>144</v>
      </c>
      <c r="W1482" s="3" t="s">
        <v>172</v>
      </c>
      <c r="X1482" s="3" t="str">
        <f>+LEFT(Tabla1[[#This Row],[participant]],LEN(Tabla1[[#This Row],[participant]])-1)</f>
        <v>LMR11M</v>
      </c>
    </row>
    <row r="1483" spans="1:24" x14ac:dyDescent="0.55000000000000004">
      <c r="A1483" t="s">
        <v>83</v>
      </c>
      <c r="B1483" t="s">
        <v>91</v>
      </c>
      <c r="C1483" t="s">
        <v>15</v>
      </c>
      <c r="D1483">
        <v>0.8</v>
      </c>
      <c r="E1483">
        <v>0</v>
      </c>
      <c r="F1483">
        <v>81</v>
      </c>
      <c r="G1483">
        <v>81</v>
      </c>
      <c r="H1483">
        <v>81</v>
      </c>
      <c r="I1483" t="s">
        <v>15</v>
      </c>
      <c r="J1483">
        <v>1</v>
      </c>
      <c r="L1483" t="s">
        <v>84</v>
      </c>
      <c r="M1483">
        <v>59.9417124861628</v>
      </c>
      <c r="N1483" t="s">
        <v>85</v>
      </c>
      <c r="O1483">
        <v>1</v>
      </c>
      <c r="P1483" t="s">
        <v>86</v>
      </c>
      <c r="Q1483" s="3" t="str">
        <f>+PROPER(IF(MID(Tabla1[[#This Row],[expName]],3,100)="Alegria","Alegría",MID(Tabla1[[#This Row],[expName]],3,100)))</f>
        <v>Identidad</v>
      </c>
      <c r="R1483" s="3" t="str">
        <f>+IF(Tabla1[[#This Row],[correct_ans]]="None","Frecuente","Infrecuente")</f>
        <v>Frecuente</v>
      </c>
      <c r="S1483" s="3">
        <f>+Tabla1[[#This Row],[Respuesta.corr]]*100</f>
        <v>100</v>
      </c>
      <c r="T1483" s="3" t="str">
        <f>+IF(OR(Tabla1[[#This Row],[frecuente/infrecuente]]="Frecuente",Tabla1[[#This Row],[Respuesta.rt]]=""),"",Tabla1[[#This Row],[Respuesta.rt]])</f>
        <v/>
      </c>
      <c r="U1483" s="3">
        <f>1-Tabla1[[#This Row],[Respuesta.corr]]</f>
        <v>0</v>
      </c>
      <c r="V1483" s="3" t="s">
        <v>144</v>
      </c>
      <c r="W1483" s="3" t="s">
        <v>172</v>
      </c>
      <c r="X1483" s="3" t="str">
        <f>+LEFT(Tabla1[[#This Row],[participant]],LEN(Tabla1[[#This Row],[participant]])-1)</f>
        <v>LMR11M</v>
      </c>
    </row>
    <row r="1484" spans="1:24" x14ac:dyDescent="0.55000000000000004">
      <c r="A1484" t="s">
        <v>87</v>
      </c>
      <c r="B1484" t="s">
        <v>88</v>
      </c>
      <c r="C1484" t="s">
        <v>21</v>
      </c>
      <c r="D1484">
        <v>1.3</v>
      </c>
      <c r="E1484">
        <v>0</v>
      </c>
      <c r="F1484">
        <v>82</v>
      </c>
      <c r="G1484">
        <v>82</v>
      </c>
      <c r="H1484">
        <v>82</v>
      </c>
      <c r="I1484" t="s">
        <v>21</v>
      </c>
      <c r="J1484">
        <v>1</v>
      </c>
      <c r="K1484">
        <v>0.45459954207800002</v>
      </c>
      <c r="L1484" t="s">
        <v>84</v>
      </c>
      <c r="M1484">
        <v>59.9417124861628</v>
      </c>
      <c r="N1484" t="s">
        <v>85</v>
      </c>
      <c r="O1484">
        <v>1</v>
      </c>
      <c r="P1484" t="s">
        <v>86</v>
      </c>
      <c r="Q1484" s="3" t="str">
        <f>+PROPER(IF(MID(Tabla1[[#This Row],[expName]],3,100)="Alegria","Alegría",MID(Tabla1[[#This Row],[expName]],3,100)))</f>
        <v>Identidad</v>
      </c>
      <c r="R1484" s="3" t="str">
        <f>+IF(Tabla1[[#This Row],[correct_ans]]="None","Frecuente","Infrecuente")</f>
        <v>Infrecuente</v>
      </c>
      <c r="S1484" s="3">
        <f>+Tabla1[[#This Row],[Respuesta.corr]]*100</f>
        <v>100</v>
      </c>
      <c r="T1484" s="3">
        <f>+IF(OR(Tabla1[[#This Row],[frecuente/infrecuente]]="Frecuente",Tabla1[[#This Row],[Respuesta.rt]]=""),"",Tabla1[[#This Row],[Respuesta.rt]])</f>
        <v>0.45459954207800002</v>
      </c>
      <c r="U1484" s="3">
        <f>1-Tabla1[[#This Row],[Respuesta.corr]]</f>
        <v>0</v>
      </c>
      <c r="V1484" s="3" t="s">
        <v>144</v>
      </c>
      <c r="W1484" s="3" t="s">
        <v>172</v>
      </c>
      <c r="X1484" s="3" t="str">
        <f>+LEFT(Tabla1[[#This Row],[participant]],LEN(Tabla1[[#This Row],[participant]])-1)</f>
        <v>LMR11M</v>
      </c>
    </row>
    <row r="1485" spans="1:24" x14ac:dyDescent="0.55000000000000004">
      <c r="A1485" t="s">
        <v>83</v>
      </c>
      <c r="B1485" t="s">
        <v>70</v>
      </c>
      <c r="C1485" t="s">
        <v>15</v>
      </c>
      <c r="D1485">
        <v>0.8</v>
      </c>
      <c r="E1485">
        <v>0</v>
      </c>
      <c r="F1485">
        <v>83</v>
      </c>
      <c r="G1485">
        <v>83</v>
      </c>
      <c r="H1485">
        <v>83</v>
      </c>
      <c r="I1485" t="s">
        <v>15</v>
      </c>
      <c r="J1485">
        <v>1</v>
      </c>
      <c r="L1485" t="s">
        <v>84</v>
      </c>
      <c r="M1485">
        <v>59.9417124861628</v>
      </c>
      <c r="N1485" t="s">
        <v>85</v>
      </c>
      <c r="O1485">
        <v>1</v>
      </c>
      <c r="P1485" t="s">
        <v>86</v>
      </c>
      <c r="Q1485" s="3" t="str">
        <f>+PROPER(IF(MID(Tabla1[[#This Row],[expName]],3,100)="Alegria","Alegría",MID(Tabla1[[#This Row],[expName]],3,100)))</f>
        <v>Identidad</v>
      </c>
      <c r="R1485" s="3" t="str">
        <f>+IF(Tabla1[[#This Row],[correct_ans]]="None","Frecuente","Infrecuente")</f>
        <v>Frecuente</v>
      </c>
      <c r="S1485" s="3">
        <f>+Tabla1[[#This Row],[Respuesta.corr]]*100</f>
        <v>100</v>
      </c>
      <c r="T1485" s="3" t="str">
        <f>+IF(OR(Tabla1[[#This Row],[frecuente/infrecuente]]="Frecuente",Tabla1[[#This Row],[Respuesta.rt]]=""),"",Tabla1[[#This Row],[Respuesta.rt]])</f>
        <v/>
      </c>
      <c r="U1485" s="3">
        <f>1-Tabla1[[#This Row],[Respuesta.corr]]</f>
        <v>0</v>
      </c>
      <c r="V1485" s="3" t="s">
        <v>144</v>
      </c>
      <c r="W1485" s="3" t="s">
        <v>172</v>
      </c>
      <c r="X1485" s="3" t="str">
        <f>+LEFT(Tabla1[[#This Row],[participant]],LEN(Tabla1[[#This Row],[participant]])-1)</f>
        <v>LMR11M</v>
      </c>
    </row>
    <row r="1486" spans="1:24" x14ac:dyDescent="0.55000000000000004">
      <c r="A1486" t="s">
        <v>83</v>
      </c>
      <c r="B1486" t="s">
        <v>25</v>
      </c>
      <c r="C1486" t="s">
        <v>15</v>
      </c>
      <c r="D1486">
        <v>1.3</v>
      </c>
      <c r="E1486">
        <v>0</v>
      </c>
      <c r="F1486">
        <v>84</v>
      </c>
      <c r="G1486">
        <v>84</v>
      </c>
      <c r="H1486">
        <v>84</v>
      </c>
      <c r="I1486" t="s">
        <v>15</v>
      </c>
      <c r="J1486">
        <v>1</v>
      </c>
      <c r="L1486" t="s">
        <v>84</v>
      </c>
      <c r="M1486">
        <v>59.9417124861628</v>
      </c>
      <c r="N1486" t="s">
        <v>85</v>
      </c>
      <c r="O1486">
        <v>1</v>
      </c>
      <c r="P1486" t="s">
        <v>86</v>
      </c>
      <c r="Q1486" s="3" t="str">
        <f>+PROPER(IF(MID(Tabla1[[#This Row],[expName]],3,100)="Alegria","Alegría",MID(Tabla1[[#This Row],[expName]],3,100)))</f>
        <v>Identidad</v>
      </c>
      <c r="R1486" s="3" t="str">
        <f>+IF(Tabla1[[#This Row],[correct_ans]]="None","Frecuente","Infrecuente")</f>
        <v>Frecuente</v>
      </c>
      <c r="S1486" s="3">
        <f>+Tabla1[[#This Row],[Respuesta.corr]]*100</f>
        <v>100</v>
      </c>
      <c r="T1486" s="3" t="str">
        <f>+IF(OR(Tabla1[[#This Row],[frecuente/infrecuente]]="Frecuente",Tabla1[[#This Row],[Respuesta.rt]]=""),"",Tabla1[[#This Row],[Respuesta.rt]])</f>
        <v/>
      </c>
      <c r="U1486" s="3">
        <f>1-Tabla1[[#This Row],[Respuesta.corr]]</f>
        <v>0</v>
      </c>
      <c r="V1486" s="3" t="s">
        <v>144</v>
      </c>
      <c r="W1486" s="3" t="s">
        <v>172</v>
      </c>
      <c r="X1486" s="3" t="str">
        <f>+LEFT(Tabla1[[#This Row],[participant]],LEN(Tabla1[[#This Row],[participant]])-1)</f>
        <v>LMR11M</v>
      </c>
    </row>
    <row r="1487" spans="1:24" x14ac:dyDescent="0.55000000000000004">
      <c r="A1487" t="s">
        <v>87</v>
      </c>
      <c r="B1487" t="s">
        <v>88</v>
      </c>
      <c r="C1487" t="s">
        <v>21</v>
      </c>
      <c r="D1487">
        <v>1.3</v>
      </c>
      <c r="E1487">
        <v>0</v>
      </c>
      <c r="F1487">
        <v>85</v>
      </c>
      <c r="G1487">
        <v>85</v>
      </c>
      <c r="H1487">
        <v>85</v>
      </c>
      <c r="I1487" t="s">
        <v>21</v>
      </c>
      <c r="J1487">
        <v>1</v>
      </c>
      <c r="K1487">
        <v>0.40438359091100001</v>
      </c>
      <c r="L1487" t="s">
        <v>84</v>
      </c>
      <c r="M1487">
        <v>59.9417124861628</v>
      </c>
      <c r="N1487" t="s">
        <v>85</v>
      </c>
      <c r="O1487">
        <v>1</v>
      </c>
      <c r="P1487" t="s">
        <v>86</v>
      </c>
      <c r="Q1487" s="3" t="str">
        <f>+PROPER(IF(MID(Tabla1[[#This Row],[expName]],3,100)="Alegria","Alegría",MID(Tabla1[[#This Row],[expName]],3,100)))</f>
        <v>Identidad</v>
      </c>
      <c r="R1487" s="3" t="str">
        <f>+IF(Tabla1[[#This Row],[correct_ans]]="None","Frecuente","Infrecuente")</f>
        <v>Infrecuente</v>
      </c>
      <c r="S1487" s="3">
        <f>+Tabla1[[#This Row],[Respuesta.corr]]*100</f>
        <v>100</v>
      </c>
      <c r="T1487" s="3">
        <f>+IF(OR(Tabla1[[#This Row],[frecuente/infrecuente]]="Frecuente",Tabla1[[#This Row],[Respuesta.rt]]=""),"",Tabla1[[#This Row],[Respuesta.rt]])</f>
        <v>0.40438359091100001</v>
      </c>
      <c r="U1487" s="3">
        <f>1-Tabla1[[#This Row],[Respuesta.corr]]</f>
        <v>0</v>
      </c>
      <c r="V1487" s="3" t="s">
        <v>144</v>
      </c>
      <c r="W1487" s="3" t="s">
        <v>172</v>
      </c>
      <c r="X1487" s="3" t="str">
        <f>+LEFT(Tabla1[[#This Row],[participant]],LEN(Tabla1[[#This Row],[participant]])-1)</f>
        <v>LMR11M</v>
      </c>
    </row>
    <row r="1488" spans="1:24" x14ac:dyDescent="0.55000000000000004">
      <c r="A1488" t="s">
        <v>83</v>
      </c>
      <c r="B1488" t="s">
        <v>65</v>
      </c>
      <c r="C1488" t="s">
        <v>15</v>
      </c>
      <c r="D1488">
        <v>1.3</v>
      </c>
      <c r="E1488">
        <v>0</v>
      </c>
      <c r="F1488">
        <v>86</v>
      </c>
      <c r="G1488">
        <v>86</v>
      </c>
      <c r="H1488">
        <v>86</v>
      </c>
      <c r="I1488" t="s">
        <v>15</v>
      </c>
      <c r="J1488">
        <v>1</v>
      </c>
      <c r="L1488" t="s">
        <v>84</v>
      </c>
      <c r="M1488">
        <v>59.9417124861628</v>
      </c>
      <c r="N1488" t="s">
        <v>85</v>
      </c>
      <c r="O1488">
        <v>1</v>
      </c>
      <c r="P1488" t="s">
        <v>86</v>
      </c>
      <c r="Q1488" s="3" t="str">
        <f>+PROPER(IF(MID(Tabla1[[#This Row],[expName]],3,100)="Alegria","Alegría",MID(Tabla1[[#This Row],[expName]],3,100)))</f>
        <v>Identidad</v>
      </c>
      <c r="R1488" s="3" t="str">
        <f>+IF(Tabla1[[#This Row],[correct_ans]]="None","Frecuente","Infrecuente")</f>
        <v>Frecuente</v>
      </c>
      <c r="S1488" s="3">
        <f>+Tabla1[[#This Row],[Respuesta.corr]]*100</f>
        <v>100</v>
      </c>
      <c r="T1488" s="3" t="str">
        <f>+IF(OR(Tabla1[[#This Row],[frecuente/infrecuente]]="Frecuente",Tabla1[[#This Row],[Respuesta.rt]]=""),"",Tabla1[[#This Row],[Respuesta.rt]])</f>
        <v/>
      </c>
      <c r="U1488" s="3">
        <f>1-Tabla1[[#This Row],[Respuesta.corr]]</f>
        <v>0</v>
      </c>
      <c r="V1488" s="3" t="s">
        <v>144</v>
      </c>
      <c r="W1488" s="3" t="s">
        <v>172</v>
      </c>
      <c r="X1488" s="3" t="str">
        <f>+LEFT(Tabla1[[#This Row],[participant]],LEN(Tabla1[[#This Row],[participant]])-1)</f>
        <v>LMR11M</v>
      </c>
    </row>
    <row r="1489" spans="1:24" x14ac:dyDescent="0.55000000000000004">
      <c r="A1489" t="s">
        <v>83</v>
      </c>
      <c r="B1489" t="s">
        <v>90</v>
      </c>
      <c r="C1489" t="s">
        <v>15</v>
      </c>
      <c r="D1489">
        <v>0.8</v>
      </c>
      <c r="E1489">
        <v>0</v>
      </c>
      <c r="F1489">
        <v>87</v>
      </c>
      <c r="G1489">
        <v>87</v>
      </c>
      <c r="H1489">
        <v>87</v>
      </c>
      <c r="I1489" t="s">
        <v>15</v>
      </c>
      <c r="J1489">
        <v>1</v>
      </c>
      <c r="L1489" t="s">
        <v>84</v>
      </c>
      <c r="M1489">
        <v>59.9417124861628</v>
      </c>
      <c r="N1489" t="s">
        <v>85</v>
      </c>
      <c r="O1489">
        <v>1</v>
      </c>
      <c r="P1489" t="s">
        <v>86</v>
      </c>
      <c r="Q1489" s="3" t="str">
        <f>+PROPER(IF(MID(Tabla1[[#This Row],[expName]],3,100)="Alegria","Alegría",MID(Tabla1[[#This Row],[expName]],3,100)))</f>
        <v>Identidad</v>
      </c>
      <c r="R1489" s="3" t="str">
        <f>+IF(Tabla1[[#This Row],[correct_ans]]="None","Frecuente","Infrecuente")</f>
        <v>Frecuente</v>
      </c>
      <c r="S1489" s="3">
        <f>+Tabla1[[#This Row],[Respuesta.corr]]*100</f>
        <v>100</v>
      </c>
      <c r="T1489" s="3" t="str">
        <f>+IF(OR(Tabla1[[#This Row],[frecuente/infrecuente]]="Frecuente",Tabla1[[#This Row],[Respuesta.rt]]=""),"",Tabla1[[#This Row],[Respuesta.rt]])</f>
        <v/>
      </c>
      <c r="U1489" s="3">
        <f>1-Tabla1[[#This Row],[Respuesta.corr]]</f>
        <v>0</v>
      </c>
      <c r="V1489" s="3" t="s">
        <v>144</v>
      </c>
      <c r="W1489" s="3" t="s">
        <v>172</v>
      </c>
      <c r="X1489" s="3" t="str">
        <f>+LEFT(Tabla1[[#This Row],[participant]],LEN(Tabla1[[#This Row],[participant]])-1)</f>
        <v>LMR11M</v>
      </c>
    </row>
    <row r="1490" spans="1:24" x14ac:dyDescent="0.55000000000000004">
      <c r="A1490" t="s">
        <v>87</v>
      </c>
      <c r="B1490" t="s">
        <v>88</v>
      </c>
      <c r="C1490" t="s">
        <v>21</v>
      </c>
      <c r="D1490">
        <v>0.8</v>
      </c>
      <c r="E1490">
        <v>0</v>
      </c>
      <c r="F1490">
        <v>88</v>
      </c>
      <c r="G1490">
        <v>88</v>
      </c>
      <c r="H1490">
        <v>88</v>
      </c>
      <c r="I1490" t="s">
        <v>21</v>
      </c>
      <c r="J1490">
        <v>1</v>
      </c>
      <c r="K1490">
        <v>0.50440395250900005</v>
      </c>
      <c r="L1490" t="s">
        <v>84</v>
      </c>
      <c r="M1490">
        <v>59.9417124861628</v>
      </c>
      <c r="N1490" t="s">
        <v>85</v>
      </c>
      <c r="O1490">
        <v>1</v>
      </c>
      <c r="P1490" t="s">
        <v>86</v>
      </c>
      <c r="Q1490" s="3" t="str">
        <f>+PROPER(IF(MID(Tabla1[[#This Row],[expName]],3,100)="Alegria","Alegría",MID(Tabla1[[#This Row],[expName]],3,100)))</f>
        <v>Identidad</v>
      </c>
      <c r="R1490" s="3" t="str">
        <f>+IF(Tabla1[[#This Row],[correct_ans]]="None","Frecuente","Infrecuente")</f>
        <v>Infrecuente</v>
      </c>
      <c r="S1490" s="3">
        <f>+Tabla1[[#This Row],[Respuesta.corr]]*100</f>
        <v>100</v>
      </c>
      <c r="T1490" s="3">
        <f>+IF(OR(Tabla1[[#This Row],[frecuente/infrecuente]]="Frecuente",Tabla1[[#This Row],[Respuesta.rt]]=""),"",Tabla1[[#This Row],[Respuesta.rt]])</f>
        <v>0.50440395250900005</v>
      </c>
      <c r="U1490" s="3">
        <f>1-Tabla1[[#This Row],[Respuesta.corr]]</f>
        <v>0</v>
      </c>
      <c r="V1490" s="3" t="s">
        <v>144</v>
      </c>
      <c r="W1490" s="3" t="s">
        <v>172</v>
      </c>
      <c r="X1490" s="3" t="str">
        <f>+LEFT(Tabla1[[#This Row],[participant]],LEN(Tabla1[[#This Row],[participant]])-1)</f>
        <v>LMR11M</v>
      </c>
    </row>
    <row r="1491" spans="1:24" x14ac:dyDescent="0.55000000000000004">
      <c r="A1491" t="s">
        <v>83</v>
      </c>
      <c r="B1491" t="s">
        <v>89</v>
      </c>
      <c r="C1491" t="s">
        <v>15</v>
      </c>
      <c r="D1491">
        <v>0.8</v>
      </c>
      <c r="E1491">
        <v>0</v>
      </c>
      <c r="F1491">
        <v>89</v>
      </c>
      <c r="G1491">
        <v>89</v>
      </c>
      <c r="H1491">
        <v>89</v>
      </c>
      <c r="I1491" t="s">
        <v>15</v>
      </c>
      <c r="J1491">
        <v>1</v>
      </c>
      <c r="L1491" t="s">
        <v>84</v>
      </c>
      <c r="M1491">
        <v>59.9417124861628</v>
      </c>
      <c r="N1491" t="s">
        <v>85</v>
      </c>
      <c r="O1491">
        <v>1</v>
      </c>
      <c r="P1491" t="s">
        <v>86</v>
      </c>
      <c r="Q1491" s="3" t="str">
        <f>+PROPER(IF(MID(Tabla1[[#This Row],[expName]],3,100)="Alegria","Alegría",MID(Tabla1[[#This Row],[expName]],3,100)))</f>
        <v>Identidad</v>
      </c>
      <c r="R1491" s="3" t="str">
        <f>+IF(Tabla1[[#This Row],[correct_ans]]="None","Frecuente","Infrecuente")</f>
        <v>Frecuente</v>
      </c>
      <c r="S1491" s="3">
        <f>+Tabla1[[#This Row],[Respuesta.corr]]*100</f>
        <v>100</v>
      </c>
      <c r="T1491" s="3" t="str">
        <f>+IF(OR(Tabla1[[#This Row],[frecuente/infrecuente]]="Frecuente",Tabla1[[#This Row],[Respuesta.rt]]=""),"",Tabla1[[#This Row],[Respuesta.rt]])</f>
        <v/>
      </c>
      <c r="U1491" s="3">
        <f>1-Tabla1[[#This Row],[Respuesta.corr]]</f>
        <v>0</v>
      </c>
      <c r="V1491" s="3" t="s">
        <v>144</v>
      </c>
      <c r="W1491" s="3" t="s">
        <v>172</v>
      </c>
      <c r="X1491" s="3" t="str">
        <f>+LEFT(Tabla1[[#This Row],[participant]],LEN(Tabla1[[#This Row],[participant]])-1)</f>
        <v>LMR11M</v>
      </c>
    </row>
    <row r="1492" spans="1:24" x14ac:dyDescent="0.55000000000000004">
      <c r="A1492" t="s">
        <v>83</v>
      </c>
      <c r="B1492" t="s">
        <v>36</v>
      </c>
      <c r="C1492" t="s">
        <v>15</v>
      </c>
      <c r="D1492">
        <v>0.8</v>
      </c>
      <c r="E1492">
        <v>0</v>
      </c>
      <c r="F1492">
        <v>90</v>
      </c>
      <c r="G1492">
        <v>90</v>
      </c>
      <c r="H1492">
        <v>90</v>
      </c>
      <c r="I1492" t="s">
        <v>15</v>
      </c>
      <c r="J1492">
        <v>1</v>
      </c>
      <c r="L1492" t="s">
        <v>84</v>
      </c>
      <c r="M1492">
        <v>59.9417124861628</v>
      </c>
      <c r="N1492" t="s">
        <v>85</v>
      </c>
      <c r="O1492">
        <v>1</v>
      </c>
      <c r="P1492" t="s">
        <v>86</v>
      </c>
      <c r="Q1492" s="3" t="str">
        <f>+PROPER(IF(MID(Tabla1[[#This Row],[expName]],3,100)="Alegria","Alegría",MID(Tabla1[[#This Row],[expName]],3,100)))</f>
        <v>Identidad</v>
      </c>
      <c r="R1492" s="3" t="str">
        <f>+IF(Tabla1[[#This Row],[correct_ans]]="None","Frecuente","Infrecuente")</f>
        <v>Frecuente</v>
      </c>
      <c r="S1492" s="3">
        <f>+Tabla1[[#This Row],[Respuesta.corr]]*100</f>
        <v>100</v>
      </c>
      <c r="T1492" s="3" t="str">
        <f>+IF(OR(Tabla1[[#This Row],[frecuente/infrecuente]]="Frecuente",Tabla1[[#This Row],[Respuesta.rt]]=""),"",Tabla1[[#This Row],[Respuesta.rt]])</f>
        <v/>
      </c>
      <c r="U1492" s="3">
        <f>1-Tabla1[[#This Row],[Respuesta.corr]]</f>
        <v>0</v>
      </c>
      <c r="V1492" s="3" t="s">
        <v>144</v>
      </c>
      <c r="W1492" s="3" t="s">
        <v>172</v>
      </c>
      <c r="X1492" s="3" t="str">
        <f>+LEFT(Tabla1[[#This Row],[participant]],LEN(Tabla1[[#This Row],[participant]])-1)</f>
        <v>LMR11M</v>
      </c>
    </row>
    <row r="1493" spans="1:24" x14ac:dyDescent="0.55000000000000004">
      <c r="A1493" t="s">
        <v>83</v>
      </c>
      <c r="B1493" t="s">
        <v>36</v>
      </c>
      <c r="C1493" t="s">
        <v>15</v>
      </c>
      <c r="D1493">
        <v>0.8</v>
      </c>
      <c r="E1493">
        <v>0</v>
      </c>
      <c r="F1493">
        <v>91</v>
      </c>
      <c r="G1493">
        <v>91</v>
      </c>
      <c r="H1493">
        <v>91</v>
      </c>
      <c r="I1493" t="s">
        <v>15</v>
      </c>
      <c r="J1493">
        <v>1</v>
      </c>
      <c r="L1493" t="s">
        <v>84</v>
      </c>
      <c r="M1493">
        <v>59.9417124861628</v>
      </c>
      <c r="N1493" t="s">
        <v>85</v>
      </c>
      <c r="O1493">
        <v>1</v>
      </c>
      <c r="P1493" t="s">
        <v>86</v>
      </c>
      <c r="Q1493" s="3" t="str">
        <f>+PROPER(IF(MID(Tabla1[[#This Row],[expName]],3,100)="Alegria","Alegría",MID(Tabla1[[#This Row],[expName]],3,100)))</f>
        <v>Identidad</v>
      </c>
      <c r="R1493" s="3" t="str">
        <f>+IF(Tabla1[[#This Row],[correct_ans]]="None","Frecuente","Infrecuente")</f>
        <v>Frecuente</v>
      </c>
      <c r="S1493" s="3">
        <f>+Tabla1[[#This Row],[Respuesta.corr]]*100</f>
        <v>100</v>
      </c>
      <c r="T1493" s="3" t="str">
        <f>+IF(OR(Tabla1[[#This Row],[frecuente/infrecuente]]="Frecuente",Tabla1[[#This Row],[Respuesta.rt]]=""),"",Tabla1[[#This Row],[Respuesta.rt]])</f>
        <v/>
      </c>
      <c r="U1493" s="3">
        <f>1-Tabla1[[#This Row],[Respuesta.corr]]</f>
        <v>0</v>
      </c>
      <c r="V1493" s="3" t="s">
        <v>144</v>
      </c>
      <c r="W1493" s="3" t="s">
        <v>172</v>
      </c>
      <c r="X1493" s="3" t="str">
        <f>+LEFT(Tabla1[[#This Row],[participant]],LEN(Tabla1[[#This Row],[participant]])-1)</f>
        <v>LMR11M</v>
      </c>
    </row>
    <row r="1494" spans="1:24" x14ac:dyDescent="0.55000000000000004">
      <c r="A1494" t="s">
        <v>87</v>
      </c>
      <c r="B1494" t="s">
        <v>88</v>
      </c>
      <c r="C1494" t="s">
        <v>21</v>
      </c>
      <c r="D1494">
        <v>0.8</v>
      </c>
      <c r="E1494">
        <v>0</v>
      </c>
      <c r="F1494">
        <v>92</v>
      </c>
      <c r="G1494">
        <v>92</v>
      </c>
      <c r="H1494">
        <v>92</v>
      </c>
      <c r="I1494" t="s">
        <v>21</v>
      </c>
      <c r="J1494">
        <v>1</v>
      </c>
      <c r="K1494">
        <v>0.404817976523</v>
      </c>
      <c r="L1494" t="s">
        <v>84</v>
      </c>
      <c r="M1494">
        <v>59.9417124861628</v>
      </c>
      <c r="N1494" t="s">
        <v>85</v>
      </c>
      <c r="O1494">
        <v>1</v>
      </c>
      <c r="P1494" t="s">
        <v>86</v>
      </c>
      <c r="Q1494" s="3" t="str">
        <f>+PROPER(IF(MID(Tabla1[[#This Row],[expName]],3,100)="Alegria","Alegría",MID(Tabla1[[#This Row],[expName]],3,100)))</f>
        <v>Identidad</v>
      </c>
      <c r="R1494" s="3" t="str">
        <f>+IF(Tabla1[[#This Row],[correct_ans]]="None","Frecuente","Infrecuente")</f>
        <v>Infrecuente</v>
      </c>
      <c r="S1494" s="3">
        <f>+Tabla1[[#This Row],[Respuesta.corr]]*100</f>
        <v>100</v>
      </c>
      <c r="T1494" s="3">
        <f>+IF(OR(Tabla1[[#This Row],[frecuente/infrecuente]]="Frecuente",Tabla1[[#This Row],[Respuesta.rt]]=""),"",Tabla1[[#This Row],[Respuesta.rt]])</f>
        <v>0.404817976523</v>
      </c>
      <c r="U1494" s="3">
        <f>1-Tabla1[[#This Row],[Respuesta.corr]]</f>
        <v>0</v>
      </c>
      <c r="V1494" s="3" t="s">
        <v>144</v>
      </c>
      <c r="W1494" s="3" t="s">
        <v>172</v>
      </c>
      <c r="X1494" s="3" t="str">
        <f>+LEFT(Tabla1[[#This Row],[participant]],LEN(Tabla1[[#This Row],[participant]])-1)</f>
        <v>LMR11M</v>
      </c>
    </row>
    <row r="1495" spans="1:24" x14ac:dyDescent="0.55000000000000004">
      <c r="A1495" t="s">
        <v>83</v>
      </c>
      <c r="B1495" t="s">
        <v>70</v>
      </c>
      <c r="C1495" t="s">
        <v>15</v>
      </c>
      <c r="D1495">
        <v>0.8</v>
      </c>
      <c r="E1495">
        <v>0</v>
      </c>
      <c r="F1495">
        <v>93</v>
      </c>
      <c r="G1495">
        <v>93</v>
      </c>
      <c r="H1495">
        <v>93</v>
      </c>
      <c r="I1495" t="s">
        <v>15</v>
      </c>
      <c r="J1495">
        <v>1</v>
      </c>
      <c r="L1495" t="s">
        <v>84</v>
      </c>
      <c r="M1495">
        <v>59.9417124861628</v>
      </c>
      <c r="N1495" t="s">
        <v>85</v>
      </c>
      <c r="O1495">
        <v>1</v>
      </c>
      <c r="P1495" t="s">
        <v>86</v>
      </c>
      <c r="Q1495" s="3" t="str">
        <f>+PROPER(IF(MID(Tabla1[[#This Row],[expName]],3,100)="Alegria","Alegría",MID(Tabla1[[#This Row],[expName]],3,100)))</f>
        <v>Identidad</v>
      </c>
      <c r="R1495" s="3" t="str">
        <f>+IF(Tabla1[[#This Row],[correct_ans]]="None","Frecuente","Infrecuente")</f>
        <v>Frecuente</v>
      </c>
      <c r="S1495" s="3">
        <f>+Tabla1[[#This Row],[Respuesta.corr]]*100</f>
        <v>100</v>
      </c>
      <c r="T1495" s="3" t="str">
        <f>+IF(OR(Tabla1[[#This Row],[frecuente/infrecuente]]="Frecuente",Tabla1[[#This Row],[Respuesta.rt]]=""),"",Tabla1[[#This Row],[Respuesta.rt]])</f>
        <v/>
      </c>
      <c r="U1495" s="3">
        <f>1-Tabla1[[#This Row],[Respuesta.corr]]</f>
        <v>0</v>
      </c>
      <c r="V1495" s="3" t="s">
        <v>144</v>
      </c>
      <c r="W1495" s="3" t="s">
        <v>172</v>
      </c>
      <c r="X1495" s="3" t="str">
        <f>+LEFT(Tabla1[[#This Row],[participant]],LEN(Tabla1[[#This Row],[participant]])-1)</f>
        <v>LMR11M</v>
      </c>
    </row>
    <row r="1496" spans="1:24" x14ac:dyDescent="0.55000000000000004">
      <c r="A1496" t="s">
        <v>83</v>
      </c>
      <c r="B1496" t="s">
        <v>30</v>
      </c>
      <c r="C1496" t="s">
        <v>15</v>
      </c>
      <c r="D1496">
        <v>0.8</v>
      </c>
      <c r="E1496">
        <v>0</v>
      </c>
      <c r="F1496">
        <v>94</v>
      </c>
      <c r="G1496">
        <v>94</v>
      </c>
      <c r="H1496">
        <v>94</v>
      </c>
      <c r="I1496" t="s">
        <v>15</v>
      </c>
      <c r="J1496">
        <v>1</v>
      </c>
      <c r="L1496" t="s">
        <v>84</v>
      </c>
      <c r="M1496">
        <v>59.9417124861628</v>
      </c>
      <c r="N1496" t="s">
        <v>85</v>
      </c>
      <c r="O1496">
        <v>1</v>
      </c>
      <c r="P1496" t="s">
        <v>86</v>
      </c>
      <c r="Q1496" s="3" t="str">
        <f>+PROPER(IF(MID(Tabla1[[#This Row],[expName]],3,100)="Alegria","Alegría",MID(Tabla1[[#This Row],[expName]],3,100)))</f>
        <v>Identidad</v>
      </c>
      <c r="R1496" s="3" t="str">
        <f>+IF(Tabla1[[#This Row],[correct_ans]]="None","Frecuente","Infrecuente")</f>
        <v>Frecuente</v>
      </c>
      <c r="S1496" s="3">
        <f>+Tabla1[[#This Row],[Respuesta.corr]]*100</f>
        <v>100</v>
      </c>
      <c r="T1496" s="3" t="str">
        <f>+IF(OR(Tabla1[[#This Row],[frecuente/infrecuente]]="Frecuente",Tabla1[[#This Row],[Respuesta.rt]]=""),"",Tabla1[[#This Row],[Respuesta.rt]])</f>
        <v/>
      </c>
      <c r="U1496" s="3">
        <f>1-Tabla1[[#This Row],[Respuesta.corr]]</f>
        <v>0</v>
      </c>
      <c r="V1496" s="3" t="s">
        <v>144</v>
      </c>
      <c r="W1496" s="3" t="s">
        <v>172</v>
      </c>
      <c r="X1496" s="3" t="str">
        <f>+LEFT(Tabla1[[#This Row],[participant]],LEN(Tabla1[[#This Row],[participant]])-1)</f>
        <v>LMR11M</v>
      </c>
    </row>
    <row r="1497" spans="1:24" x14ac:dyDescent="0.55000000000000004">
      <c r="A1497" t="s">
        <v>83</v>
      </c>
      <c r="B1497" t="s">
        <v>91</v>
      </c>
      <c r="C1497" t="s">
        <v>15</v>
      </c>
      <c r="D1497">
        <v>0.8</v>
      </c>
      <c r="E1497">
        <v>0</v>
      </c>
      <c r="F1497">
        <v>95</v>
      </c>
      <c r="G1497">
        <v>95</v>
      </c>
      <c r="H1497">
        <v>95</v>
      </c>
      <c r="I1497" t="s">
        <v>15</v>
      </c>
      <c r="J1497">
        <v>1</v>
      </c>
      <c r="L1497" t="s">
        <v>84</v>
      </c>
      <c r="M1497">
        <v>59.9417124861628</v>
      </c>
      <c r="N1497" t="s">
        <v>85</v>
      </c>
      <c r="O1497">
        <v>1</v>
      </c>
      <c r="P1497" t="s">
        <v>86</v>
      </c>
      <c r="Q1497" s="3" t="str">
        <f>+PROPER(IF(MID(Tabla1[[#This Row],[expName]],3,100)="Alegria","Alegría",MID(Tabla1[[#This Row],[expName]],3,100)))</f>
        <v>Identidad</v>
      </c>
      <c r="R1497" s="3" t="str">
        <f>+IF(Tabla1[[#This Row],[correct_ans]]="None","Frecuente","Infrecuente")</f>
        <v>Frecuente</v>
      </c>
      <c r="S1497" s="3">
        <f>+Tabla1[[#This Row],[Respuesta.corr]]*100</f>
        <v>100</v>
      </c>
      <c r="T1497" s="3" t="str">
        <f>+IF(OR(Tabla1[[#This Row],[frecuente/infrecuente]]="Frecuente",Tabla1[[#This Row],[Respuesta.rt]]=""),"",Tabla1[[#This Row],[Respuesta.rt]])</f>
        <v/>
      </c>
      <c r="U1497" s="3">
        <f>1-Tabla1[[#This Row],[Respuesta.corr]]</f>
        <v>0</v>
      </c>
      <c r="V1497" s="3" t="s">
        <v>144</v>
      </c>
      <c r="W1497" s="3" t="s">
        <v>172</v>
      </c>
      <c r="X1497" s="3" t="str">
        <f>+LEFT(Tabla1[[#This Row],[participant]],LEN(Tabla1[[#This Row],[participant]])-1)</f>
        <v>LMR11M</v>
      </c>
    </row>
    <row r="1498" spans="1:24" x14ac:dyDescent="0.55000000000000004">
      <c r="A1498" t="s">
        <v>83</v>
      </c>
      <c r="B1498" t="s">
        <v>28</v>
      </c>
      <c r="C1498" t="s">
        <v>15</v>
      </c>
      <c r="D1498">
        <v>0.8</v>
      </c>
      <c r="E1498">
        <v>0</v>
      </c>
      <c r="F1498">
        <v>96</v>
      </c>
      <c r="G1498">
        <v>96</v>
      </c>
      <c r="H1498">
        <v>96</v>
      </c>
      <c r="I1498" t="s">
        <v>15</v>
      </c>
      <c r="J1498">
        <v>1</v>
      </c>
      <c r="L1498" t="s">
        <v>84</v>
      </c>
      <c r="M1498">
        <v>59.9417124861628</v>
      </c>
      <c r="N1498" t="s">
        <v>85</v>
      </c>
      <c r="O1498">
        <v>1</v>
      </c>
      <c r="P1498" t="s">
        <v>86</v>
      </c>
      <c r="Q1498" s="3" t="str">
        <f>+PROPER(IF(MID(Tabla1[[#This Row],[expName]],3,100)="Alegria","Alegría",MID(Tabla1[[#This Row],[expName]],3,100)))</f>
        <v>Identidad</v>
      </c>
      <c r="R1498" s="3" t="str">
        <f>+IF(Tabla1[[#This Row],[correct_ans]]="None","Frecuente","Infrecuente")</f>
        <v>Frecuente</v>
      </c>
      <c r="S1498" s="3">
        <f>+Tabla1[[#This Row],[Respuesta.corr]]*100</f>
        <v>100</v>
      </c>
      <c r="T1498" s="3" t="str">
        <f>+IF(OR(Tabla1[[#This Row],[frecuente/infrecuente]]="Frecuente",Tabla1[[#This Row],[Respuesta.rt]]=""),"",Tabla1[[#This Row],[Respuesta.rt]])</f>
        <v/>
      </c>
      <c r="U1498" s="3">
        <f>1-Tabla1[[#This Row],[Respuesta.corr]]</f>
        <v>0</v>
      </c>
      <c r="V1498" s="3" t="s">
        <v>144</v>
      </c>
      <c r="W1498" s="3" t="s">
        <v>172</v>
      </c>
      <c r="X1498" s="3" t="str">
        <f>+LEFT(Tabla1[[#This Row],[participant]],LEN(Tabla1[[#This Row],[participant]])-1)</f>
        <v>LMR11M</v>
      </c>
    </row>
    <row r="1499" spans="1:24" x14ac:dyDescent="0.55000000000000004">
      <c r="A1499" t="s">
        <v>87</v>
      </c>
      <c r="B1499" t="s">
        <v>88</v>
      </c>
      <c r="C1499" t="s">
        <v>21</v>
      </c>
      <c r="D1499">
        <v>1.3</v>
      </c>
      <c r="E1499">
        <v>0</v>
      </c>
      <c r="F1499">
        <v>97</v>
      </c>
      <c r="G1499">
        <v>97</v>
      </c>
      <c r="H1499">
        <v>97</v>
      </c>
      <c r="I1499" t="s">
        <v>21</v>
      </c>
      <c r="J1499">
        <v>1</v>
      </c>
      <c r="K1499">
        <v>0.44128852384200001</v>
      </c>
      <c r="L1499" t="s">
        <v>84</v>
      </c>
      <c r="M1499">
        <v>59.9417124861628</v>
      </c>
      <c r="N1499" t="s">
        <v>85</v>
      </c>
      <c r="O1499">
        <v>1</v>
      </c>
      <c r="P1499" t="s">
        <v>86</v>
      </c>
      <c r="Q1499" s="3" t="str">
        <f>+PROPER(IF(MID(Tabla1[[#This Row],[expName]],3,100)="Alegria","Alegría",MID(Tabla1[[#This Row],[expName]],3,100)))</f>
        <v>Identidad</v>
      </c>
      <c r="R1499" s="3" t="str">
        <f>+IF(Tabla1[[#This Row],[correct_ans]]="None","Frecuente","Infrecuente")</f>
        <v>Infrecuente</v>
      </c>
      <c r="S1499" s="3">
        <f>+Tabla1[[#This Row],[Respuesta.corr]]*100</f>
        <v>100</v>
      </c>
      <c r="T1499" s="3">
        <f>+IF(OR(Tabla1[[#This Row],[frecuente/infrecuente]]="Frecuente",Tabla1[[#This Row],[Respuesta.rt]]=""),"",Tabla1[[#This Row],[Respuesta.rt]])</f>
        <v>0.44128852384200001</v>
      </c>
      <c r="U1499" s="3">
        <f>1-Tabla1[[#This Row],[Respuesta.corr]]</f>
        <v>0</v>
      </c>
      <c r="V1499" s="3" t="s">
        <v>144</v>
      </c>
      <c r="W1499" s="3" t="s">
        <v>172</v>
      </c>
      <c r="X1499" s="3" t="str">
        <f>+LEFT(Tabla1[[#This Row],[participant]],LEN(Tabla1[[#This Row],[participant]])-1)</f>
        <v>LMR11M</v>
      </c>
    </row>
    <row r="1500" spans="1:24" x14ac:dyDescent="0.55000000000000004">
      <c r="A1500" t="s">
        <v>83</v>
      </c>
      <c r="B1500" t="s">
        <v>93</v>
      </c>
      <c r="C1500" t="s">
        <v>15</v>
      </c>
      <c r="D1500">
        <v>1.3</v>
      </c>
      <c r="E1500">
        <v>0</v>
      </c>
      <c r="F1500">
        <v>98</v>
      </c>
      <c r="G1500">
        <v>98</v>
      </c>
      <c r="H1500">
        <v>98</v>
      </c>
      <c r="I1500" t="s">
        <v>15</v>
      </c>
      <c r="J1500">
        <v>1</v>
      </c>
      <c r="L1500" t="s">
        <v>84</v>
      </c>
      <c r="M1500">
        <v>59.9417124861628</v>
      </c>
      <c r="N1500" t="s">
        <v>85</v>
      </c>
      <c r="O1500">
        <v>1</v>
      </c>
      <c r="P1500" t="s">
        <v>86</v>
      </c>
      <c r="Q1500" s="3" t="str">
        <f>+PROPER(IF(MID(Tabla1[[#This Row],[expName]],3,100)="Alegria","Alegría",MID(Tabla1[[#This Row],[expName]],3,100)))</f>
        <v>Identidad</v>
      </c>
      <c r="R1500" s="3" t="str">
        <f>+IF(Tabla1[[#This Row],[correct_ans]]="None","Frecuente","Infrecuente")</f>
        <v>Frecuente</v>
      </c>
      <c r="S1500" s="3">
        <f>+Tabla1[[#This Row],[Respuesta.corr]]*100</f>
        <v>100</v>
      </c>
      <c r="T1500" s="3" t="str">
        <f>+IF(OR(Tabla1[[#This Row],[frecuente/infrecuente]]="Frecuente",Tabla1[[#This Row],[Respuesta.rt]]=""),"",Tabla1[[#This Row],[Respuesta.rt]])</f>
        <v/>
      </c>
      <c r="U1500" s="3">
        <f>1-Tabla1[[#This Row],[Respuesta.corr]]</f>
        <v>0</v>
      </c>
      <c r="V1500" s="3" t="s">
        <v>144</v>
      </c>
      <c r="W1500" s="3" t="s">
        <v>172</v>
      </c>
      <c r="X1500" s="3" t="str">
        <f>+LEFT(Tabla1[[#This Row],[participant]],LEN(Tabla1[[#This Row],[participant]])-1)</f>
        <v>LMR11M</v>
      </c>
    </row>
    <row r="1501" spans="1:24" x14ac:dyDescent="0.55000000000000004">
      <c r="A1501" t="s">
        <v>83</v>
      </c>
      <c r="B1501" t="s">
        <v>92</v>
      </c>
      <c r="C1501" t="s">
        <v>15</v>
      </c>
      <c r="D1501">
        <v>0.8</v>
      </c>
      <c r="E1501">
        <v>0</v>
      </c>
      <c r="F1501">
        <v>99</v>
      </c>
      <c r="G1501">
        <v>99</v>
      </c>
      <c r="H1501">
        <v>99</v>
      </c>
      <c r="I1501" t="s">
        <v>15</v>
      </c>
      <c r="J1501">
        <v>1</v>
      </c>
      <c r="L1501" t="s">
        <v>84</v>
      </c>
      <c r="M1501">
        <v>59.9417124861628</v>
      </c>
      <c r="N1501" t="s">
        <v>85</v>
      </c>
      <c r="O1501">
        <v>1</v>
      </c>
      <c r="P1501" t="s">
        <v>86</v>
      </c>
      <c r="Q1501" s="3" t="str">
        <f>+PROPER(IF(MID(Tabla1[[#This Row],[expName]],3,100)="Alegria","Alegría",MID(Tabla1[[#This Row],[expName]],3,100)))</f>
        <v>Identidad</v>
      </c>
      <c r="R1501" s="3" t="str">
        <f>+IF(Tabla1[[#This Row],[correct_ans]]="None","Frecuente","Infrecuente")</f>
        <v>Frecuente</v>
      </c>
      <c r="S1501" s="3">
        <f>+Tabla1[[#This Row],[Respuesta.corr]]*100</f>
        <v>100</v>
      </c>
      <c r="T1501" s="3" t="str">
        <f>+IF(OR(Tabla1[[#This Row],[frecuente/infrecuente]]="Frecuente",Tabla1[[#This Row],[Respuesta.rt]]=""),"",Tabla1[[#This Row],[Respuesta.rt]])</f>
        <v/>
      </c>
      <c r="U1501" s="3">
        <f>1-Tabla1[[#This Row],[Respuesta.corr]]</f>
        <v>0</v>
      </c>
      <c r="V1501" s="3" t="s">
        <v>144</v>
      </c>
      <c r="W1501" s="3" t="s">
        <v>172</v>
      </c>
      <c r="X1501" s="3" t="str">
        <f>+LEFT(Tabla1[[#This Row],[participant]],LEN(Tabla1[[#This Row],[participant]])-1)</f>
        <v>LMR11M</v>
      </c>
    </row>
    <row r="1502" spans="1:24" x14ac:dyDescent="0.55000000000000004">
      <c r="A1502" t="s">
        <v>83</v>
      </c>
      <c r="B1502" t="s">
        <v>28</v>
      </c>
      <c r="C1502" t="s">
        <v>15</v>
      </c>
      <c r="D1502">
        <v>0.8</v>
      </c>
      <c r="E1502">
        <v>0</v>
      </c>
      <c r="F1502">
        <v>100</v>
      </c>
      <c r="G1502">
        <v>100</v>
      </c>
      <c r="H1502">
        <v>100</v>
      </c>
      <c r="I1502" t="s">
        <v>15</v>
      </c>
      <c r="J1502">
        <v>1</v>
      </c>
      <c r="L1502" t="s">
        <v>84</v>
      </c>
      <c r="M1502">
        <v>59.9417124861628</v>
      </c>
      <c r="N1502" t="s">
        <v>85</v>
      </c>
      <c r="O1502">
        <v>1</v>
      </c>
      <c r="P1502" t="s">
        <v>86</v>
      </c>
      <c r="Q1502" s="3" t="str">
        <f>+PROPER(IF(MID(Tabla1[[#This Row],[expName]],3,100)="Alegria","Alegría",MID(Tabla1[[#This Row],[expName]],3,100)))</f>
        <v>Identidad</v>
      </c>
      <c r="R1502" s="3" t="str">
        <f>+IF(Tabla1[[#This Row],[correct_ans]]="None","Frecuente","Infrecuente")</f>
        <v>Frecuente</v>
      </c>
      <c r="S1502" s="3">
        <f>+Tabla1[[#This Row],[Respuesta.corr]]*100</f>
        <v>100</v>
      </c>
      <c r="T1502" s="3" t="str">
        <f>+IF(OR(Tabla1[[#This Row],[frecuente/infrecuente]]="Frecuente",Tabla1[[#This Row],[Respuesta.rt]]=""),"",Tabla1[[#This Row],[Respuesta.rt]])</f>
        <v/>
      </c>
      <c r="U1502" s="3">
        <f>1-Tabla1[[#This Row],[Respuesta.corr]]</f>
        <v>0</v>
      </c>
      <c r="V1502" s="3" t="s">
        <v>144</v>
      </c>
      <c r="W1502" s="3" t="s">
        <v>172</v>
      </c>
      <c r="X1502" s="3" t="str">
        <f>+LEFT(Tabla1[[#This Row],[participant]],LEN(Tabla1[[#This Row],[participant]])-1)</f>
        <v>LMR11M</v>
      </c>
    </row>
    <row r="1503" spans="1:24" x14ac:dyDescent="0.55000000000000004">
      <c r="A1503" t="s">
        <v>87</v>
      </c>
      <c r="B1503" t="s">
        <v>88</v>
      </c>
      <c r="C1503" t="s">
        <v>21</v>
      </c>
      <c r="D1503">
        <v>0.8</v>
      </c>
      <c r="E1503">
        <v>0</v>
      </c>
      <c r="F1503">
        <v>101</v>
      </c>
      <c r="G1503">
        <v>101</v>
      </c>
      <c r="H1503">
        <v>101</v>
      </c>
      <c r="I1503" t="s">
        <v>21</v>
      </c>
      <c r="J1503">
        <v>1</v>
      </c>
      <c r="K1503">
        <v>0.34373012464500002</v>
      </c>
      <c r="L1503" t="s">
        <v>84</v>
      </c>
      <c r="M1503">
        <v>59.9417124861628</v>
      </c>
      <c r="N1503" t="s">
        <v>85</v>
      </c>
      <c r="O1503">
        <v>1</v>
      </c>
      <c r="P1503" t="s">
        <v>86</v>
      </c>
      <c r="Q1503" s="3" t="str">
        <f>+PROPER(IF(MID(Tabla1[[#This Row],[expName]],3,100)="Alegria","Alegría",MID(Tabla1[[#This Row],[expName]],3,100)))</f>
        <v>Identidad</v>
      </c>
      <c r="R1503" s="3" t="str">
        <f>+IF(Tabla1[[#This Row],[correct_ans]]="None","Frecuente","Infrecuente")</f>
        <v>Infrecuente</v>
      </c>
      <c r="S1503" s="3">
        <f>+Tabla1[[#This Row],[Respuesta.corr]]*100</f>
        <v>100</v>
      </c>
      <c r="T1503" s="3">
        <f>+IF(OR(Tabla1[[#This Row],[frecuente/infrecuente]]="Frecuente",Tabla1[[#This Row],[Respuesta.rt]]=""),"",Tabla1[[#This Row],[Respuesta.rt]])</f>
        <v>0.34373012464500002</v>
      </c>
      <c r="U1503" s="3">
        <f>1-Tabla1[[#This Row],[Respuesta.corr]]</f>
        <v>0</v>
      </c>
      <c r="V1503" s="3" t="s">
        <v>144</v>
      </c>
      <c r="W1503" s="3" t="s">
        <v>172</v>
      </c>
      <c r="X1503" s="3" t="str">
        <f>+LEFT(Tabla1[[#This Row],[participant]],LEN(Tabla1[[#This Row],[participant]])-1)</f>
        <v>LMR11M</v>
      </c>
    </row>
    <row r="1504" spans="1:24" x14ac:dyDescent="0.55000000000000004">
      <c r="A1504" t="s">
        <v>83</v>
      </c>
      <c r="B1504" t="s">
        <v>25</v>
      </c>
      <c r="C1504" t="s">
        <v>15</v>
      </c>
      <c r="D1504">
        <v>0.8</v>
      </c>
      <c r="E1504">
        <v>0</v>
      </c>
      <c r="F1504">
        <v>102</v>
      </c>
      <c r="G1504">
        <v>102</v>
      </c>
      <c r="H1504">
        <v>102</v>
      </c>
      <c r="I1504" t="s">
        <v>15</v>
      </c>
      <c r="J1504">
        <v>1</v>
      </c>
      <c r="L1504" t="s">
        <v>84</v>
      </c>
      <c r="M1504">
        <v>59.9417124861628</v>
      </c>
      <c r="N1504" t="s">
        <v>85</v>
      </c>
      <c r="O1504">
        <v>1</v>
      </c>
      <c r="P1504" t="s">
        <v>86</v>
      </c>
      <c r="Q1504" s="3" t="str">
        <f>+PROPER(IF(MID(Tabla1[[#This Row],[expName]],3,100)="Alegria","Alegría",MID(Tabla1[[#This Row],[expName]],3,100)))</f>
        <v>Identidad</v>
      </c>
      <c r="R1504" s="3" t="str">
        <f>+IF(Tabla1[[#This Row],[correct_ans]]="None","Frecuente","Infrecuente")</f>
        <v>Frecuente</v>
      </c>
      <c r="S1504" s="3">
        <f>+Tabla1[[#This Row],[Respuesta.corr]]*100</f>
        <v>100</v>
      </c>
      <c r="T1504" s="3" t="str">
        <f>+IF(OR(Tabla1[[#This Row],[frecuente/infrecuente]]="Frecuente",Tabla1[[#This Row],[Respuesta.rt]]=""),"",Tabla1[[#This Row],[Respuesta.rt]])</f>
        <v/>
      </c>
      <c r="U1504" s="3">
        <f>1-Tabla1[[#This Row],[Respuesta.corr]]</f>
        <v>0</v>
      </c>
      <c r="V1504" s="3" t="s">
        <v>144</v>
      </c>
      <c r="W1504" s="3" t="s">
        <v>172</v>
      </c>
      <c r="X1504" s="3" t="str">
        <f>+LEFT(Tabla1[[#This Row],[participant]],LEN(Tabla1[[#This Row],[participant]])-1)</f>
        <v>LMR11M</v>
      </c>
    </row>
    <row r="1505" spans="1:24" x14ac:dyDescent="0.55000000000000004">
      <c r="A1505" t="s">
        <v>87</v>
      </c>
      <c r="B1505" t="s">
        <v>88</v>
      </c>
      <c r="C1505" t="s">
        <v>21</v>
      </c>
      <c r="D1505">
        <v>1.3</v>
      </c>
      <c r="E1505">
        <v>0</v>
      </c>
      <c r="F1505">
        <v>103</v>
      </c>
      <c r="G1505">
        <v>103</v>
      </c>
      <c r="H1505">
        <v>103</v>
      </c>
      <c r="I1505" t="s">
        <v>21</v>
      </c>
      <c r="J1505">
        <v>1</v>
      </c>
      <c r="K1505">
        <v>0.70601071743300003</v>
      </c>
      <c r="L1505" t="s">
        <v>84</v>
      </c>
      <c r="M1505">
        <v>59.9417124861628</v>
      </c>
      <c r="N1505" t="s">
        <v>85</v>
      </c>
      <c r="O1505">
        <v>1</v>
      </c>
      <c r="P1505" t="s">
        <v>86</v>
      </c>
      <c r="Q1505" s="3" t="str">
        <f>+PROPER(IF(MID(Tabla1[[#This Row],[expName]],3,100)="Alegria","Alegría",MID(Tabla1[[#This Row],[expName]],3,100)))</f>
        <v>Identidad</v>
      </c>
      <c r="R1505" s="3" t="str">
        <f>+IF(Tabla1[[#This Row],[correct_ans]]="None","Frecuente","Infrecuente")</f>
        <v>Infrecuente</v>
      </c>
      <c r="S1505" s="3">
        <f>+Tabla1[[#This Row],[Respuesta.corr]]*100</f>
        <v>100</v>
      </c>
      <c r="T1505" s="3">
        <f>+IF(OR(Tabla1[[#This Row],[frecuente/infrecuente]]="Frecuente",Tabla1[[#This Row],[Respuesta.rt]]=""),"",Tabla1[[#This Row],[Respuesta.rt]])</f>
        <v>0.70601071743300003</v>
      </c>
      <c r="U1505" s="3">
        <f>1-Tabla1[[#This Row],[Respuesta.corr]]</f>
        <v>0</v>
      </c>
      <c r="V1505" s="3" t="s">
        <v>144</v>
      </c>
      <c r="W1505" s="3" t="s">
        <v>172</v>
      </c>
      <c r="X1505" s="3" t="str">
        <f>+LEFT(Tabla1[[#This Row],[participant]],LEN(Tabla1[[#This Row],[participant]])-1)</f>
        <v>LMR11M</v>
      </c>
    </row>
    <row r="1506" spans="1:24" x14ac:dyDescent="0.55000000000000004">
      <c r="A1506" t="s">
        <v>83</v>
      </c>
      <c r="B1506" t="s">
        <v>36</v>
      </c>
      <c r="C1506" t="s">
        <v>15</v>
      </c>
      <c r="D1506">
        <v>0.8</v>
      </c>
      <c r="E1506">
        <v>0</v>
      </c>
      <c r="F1506">
        <v>104</v>
      </c>
      <c r="G1506">
        <v>104</v>
      </c>
      <c r="H1506">
        <v>104</v>
      </c>
      <c r="I1506" t="s">
        <v>15</v>
      </c>
      <c r="J1506">
        <v>1</v>
      </c>
      <c r="L1506" t="s">
        <v>84</v>
      </c>
      <c r="M1506">
        <v>59.9417124861628</v>
      </c>
      <c r="N1506" t="s">
        <v>85</v>
      </c>
      <c r="O1506">
        <v>1</v>
      </c>
      <c r="P1506" t="s">
        <v>86</v>
      </c>
      <c r="Q1506" s="3" t="str">
        <f>+PROPER(IF(MID(Tabla1[[#This Row],[expName]],3,100)="Alegria","Alegría",MID(Tabla1[[#This Row],[expName]],3,100)))</f>
        <v>Identidad</v>
      </c>
      <c r="R1506" s="3" t="str">
        <f>+IF(Tabla1[[#This Row],[correct_ans]]="None","Frecuente","Infrecuente")</f>
        <v>Frecuente</v>
      </c>
      <c r="S1506" s="3">
        <f>+Tabla1[[#This Row],[Respuesta.corr]]*100</f>
        <v>100</v>
      </c>
      <c r="T1506" s="3" t="str">
        <f>+IF(OR(Tabla1[[#This Row],[frecuente/infrecuente]]="Frecuente",Tabla1[[#This Row],[Respuesta.rt]]=""),"",Tabla1[[#This Row],[Respuesta.rt]])</f>
        <v/>
      </c>
      <c r="U1506" s="3">
        <f>1-Tabla1[[#This Row],[Respuesta.corr]]</f>
        <v>0</v>
      </c>
      <c r="V1506" s="3" t="s">
        <v>144</v>
      </c>
      <c r="W1506" s="3" t="s">
        <v>172</v>
      </c>
      <c r="X1506" s="3" t="str">
        <f>+LEFT(Tabla1[[#This Row],[participant]],LEN(Tabla1[[#This Row],[participant]])-1)</f>
        <v>LMR11M</v>
      </c>
    </row>
    <row r="1507" spans="1:24" x14ac:dyDescent="0.55000000000000004">
      <c r="A1507" t="s">
        <v>83</v>
      </c>
      <c r="B1507" t="s">
        <v>35</v>
      </c>
      <c r="C1507" t="s">
        <v>15</v>
      </c>
      <c r="D1507">
        <v>0.8</v>
      </c>
      <c r="E1507">
        <v>0</v>
      </c>
      <c r="F1507">
        <v>105</v>
      </c>
      <c r="G1507">
        <v>105</v>
      </c>
      <c r="H1507">
        <v>105</v>
      </c>
      <c r="I1507" t="s">
        <v>15</v>
      </c>
      <c r="J1507">
        <v>1</v>
      </c>
      <c r="L1507" t="s">
        <v>84</v>
      </c>
      <c r="M1507">
        <v>59.9417124861628</v>
      </c>
      <c r="N1507" t="s">
        <v>85</v>
      </c>
      <c r="O1507">
        <v>1</v>
      </c>
      <c r="P1507" t="s">
        <v>86</v>
      </c>
      <c r="Q1507" s="3" t="str">
        <f>+PROPER(IF(MID(Tabla1[[#This Row],[expName]],3,100)="Alegria","Alegría",MID(Tabla1[[#This Row],[expName]],3,100)))</f>
        <v>Identidad</v>
      </c>
      <c r="R1507" s="3" t="str">
        <f>+IF(Tabla1[[#This Row],[correct_ans]]="None","Frecuente","Infrecuente")</f>
        <v>Frecuente</v>
      </c>
      <c r="S1507" s="3">
        <f>+Tabla1[[#This Row],[Respuesta.corr]]*100</f>
        <v>100</v>
      </c>
      <c r="T1507" s="3" t="str">
        <f>+IF(OR(Tabla1[[#This Row],[frecuente/infrecuente]]="Frecuente",Tabla1[[#This Row],[Respuesta.rt]]=""),"",Tabla1[[#This Row],[Respuesta.rt]])</f>
        <v/>
      </c>
      <c r="U1507" s="3">
        <f>1-Tabla1[[#This Row],[Respuesta.corr]]</f>
        <v>0</v>
      </c>
      <c r="V1507" s="3" t="s">
        <v>144</v>
      </c>
      <c r="W1507" s="3" t="s">
        <v>172</v>
      </c>
      <c r="X1507" s="3" t="str">
        <f>+LEFT(Tabla1[[#This Row],[participant]],LEN(Tabla1[[#This Row],[participant]])-1)</f>
        <v>LMR11M</v>
      </c>
    </row>
    <row r="1508" spans="1:24" x14ac:dyDescent="0.55000000000000004">
      <c r="A1508" t="s">
        <v>83</v>
      </c>
      <c r="B1508" t="s">
        <v>36</v>
      </c>
      <c r="C1508" t="s">
        <v>15</v>
      </c>
      <c r="D1508">
        <v>1.3</v>
      </c>
      <c r="E1508">
        <v>0</v>
      </c>
      <c r="F1508">
        <v>106</v>
      </c>
      <c r="G1508">
        <v>106</v>
      </c>
      <c r="H1508">
        <v>106</v>
      </c>
      <c r="I1508" t="s">
        <v>15</v>
      </c>
      <c r="J1508">
        <v>1</v>
      </c>
      <c r="L1508" t="s">
        <v>84</v>
      </c>
      <c r="M1508">
        <v>59.9417124861628</v>
      </c>
      <c r="N1508" t="s">
        <v>85</v>
      </c>
      <c r="O1508">
        <v>1</v>
      </c>
      <c r="P1508" t="s">
        <v>86</v>
      </c>
      <c r="Q1508" s="3" t="str">
        <f>+PROPER(IF(MID(Tabla1[[#This Row],[expName]],3,100)="Alegria","Alegría",MID(Tabla1[[#This Row],[expName]],3,100)))</f>
        <v>Identidad</v>
      </c>
      <c r="R1508" s="3" t="str">
        <f>+IF(Tabla1[[#This Row],[correct_ans]]="None","Frecuente","Infrecuente")</f>
        <v>Frecuente</v>
      </c>
      <c r="S1508" s="3">
        <f>+Tabla1[[#This Row],[Respuesta.corr]]*100</f>
        <v>100</v>
      </c>
      <c r="T1508" s="3" t="str">
        <f>+IF(OR(Tabla1[[#This Row],[frecuente/infrecuente]]="Frecuente",Tabla1[[#This Row],[Respuesta.rt]]=""),"",Tabla1[[#This Row],[Respuesta.rt]])</f>
        <v/>
      </c>
      <c r="U1508" s="3">
        <f>1-Tabla1[[#This Row],[Respuesta.corr]]</f>
        <v>0</v>
      </c>
      <c r="V1508" s="3" t="s">
        <v>144</v>
      </c>
      <c r="W1508" s="3" t="s">
        <v>172</v>
      </c>
      <c r="X1508" s="3" t="str">
        <f>+LEFT(Tabla1[[#This Row],[participant]],LEN(Tabla1[[#This Row],[participant]])-1)</f>
        <v>LMR11M</v>
      </c>
    </row>
    <row r="1509" spans="1:24" x14ac:dyDescent="0.55000000000000004">
      <c r="A1509" t="s">
        <v>87</v>
      </c>
      <c r="B1509" t="s">
        <v>88</v>
      </c>
      <c r="C1509" t="s">
        <v>21</v>
      </c>
      <c r="D1509">
        <v>0.8</v>
      </c>
      <c r="E1509">
        <v>0</v>
      </c>
      <c r="F1509">
        <v>107</v>
      </c>
      <c r="G1509">
        <v>107</v>
      </c>
      <c r="H1509">
        <v>107</v>
      </c>
      <c r="I1509" t="s">
        <v>21</v>
      </c>
      <c r="J1509">
        <v>1</v>
      </c>
      <c r="K1509">
        <v>0.387093901169</v>
      </c>
      <c r="L1509" t="s">
        <v>84</v>
      </c>
      <c r="M1509">
        <v>59.9417124861628</v>
      </c>
      <c r="N1509" t="s">
        <v>85</v>
      </c>
      <c r="O1509">
        <v>1</v>
      </c>
      <c r="P1509" t="s">
        <v>86</v>
      </c>
      <c r="Q1509" s="3" t="str">
        <f>+PROPER(IF(MID(Tabla1[[#This Row],[expName]],3,100)="Alegria","Alegría",MID(Tabla1[[#This Row],[expName]],3,100)))</f>
        <v>Identidad</v>
      </c>
      <c r="R1509" s="3" t="str">
        <f>+IF(Tabla1[[#This Row],[correct_ans]]="None","Frecuente","Infrecuente")</f>
        <v>Infrecuente</v>
      </c>
      <c r="S1509" s="3">
        <f>+Tabla1[[#This Row],[Respuesta.corr]]*100</f>
        <v>100</v>
      </c>
      <c r="T1509" s="3">
        <f>+IF(OR(Tabla1[[#This Row],[frecuente/infrecuente]]="Frecuente",Tabla1[[#This Row],[Respuesta.rt]]=""),"",Tabla1[[#This Row],[Respuesta.rt]])</f>
        <v>0.387093901169</v>
      </c>
      <c r="U1509" s="3">
        <f>1-Tabla1[[#This Row],[Respuesta.corr]]</f>
        <v>0</v>
      </c>
      <c r="V1509" s="3" t="s">
        <v>144</v>
      </c>
      <c r="W1509" s="3" t="s">
        <v>172</v>
      </c>
      <c r="X1509" s="3" t="str">
        <f>+LEFT(Tabla1[[#This Row],[participant]],LEN(Tabla1[[#This Row],[participant]])-1)</f>
        <v>LMR11M</v>
      </c>
    </row>
    <row r="1510" spans="1:24" x14ac:dyDescent="0.55000000000000004">
      <c r="A1510" t="s">
        <v>83</v>
      </c>
      <c r="B1510" t="s">
        <v>35</v>
      </c>
      <c r="C1510" t="s">
        <v>15</v>
      </c>
      <c r="D1510">
        <v>1.3</v>
      </c>
      <c r="E1510">
        <v>0</v>
      </c>
      <c r="F1510">
        <v>108</v>
      </c>
      <c r="G1510">
        <v>108</v>
      </c>
      <c r="H1510">
        <v>108</v>
      </c>
      <c r="I1510" t="s">
        <v>15</v>
      </c>
      <c r="J1510">
        <v>1</v>
      </c>
      <c r="L1510" t="s">
        <v>84</v>
      </c>
      <c r="M1510">
        <v>59.9417124861628</v>
      </c>
      <c r="N1510" t="s">
        <v>85</v>
      </c>
      <c r="O1510">
        <v>1</v>
      </c>
      <c r="P1510" t="s">
        <v>86</v>
      </c>
      <c r="Q1510" s="3" t="str">
        <f>+PROPER(IF(MID(Tabla1[[#This Row],[expName]],3,100)="Alegria","Alegría",MID(Tabla1[[#This Row],[expName]],3,100)))</f>
        <v>Identidad</v>
      </c>
      <c r="R1510" s="3" t="str">
        <f>+IF(Tabla1[[#This Row],[correct_ans]]="None","Frecuente","Infrecuente")</f>
        <v>Frecuente</v>
      </c>
      <c r="S1510" s="3">
        <f>+Tabla1[[#This Row],[Respuesta.corr]]*100</f>
        <v>100</v>
      </c>
      <c r="T1510" s="3" t="str">
        <f>+IF(OR(Tabla1[[#This Row],[frecuente/infrecuente]]="Frecuente",Tabla1[[#This Row],[Respuesta.rt]]=""),"",Tabla1[[#This Row],[Respuesta.rt]])</f>
        <v/>
      </c>
      <c r="U1510" s="3">
        <f>1-Tabla1[[#This Row],[Respuesta.corr]]</f>
        <v>0</v>
      </c>
      <c r="V1510" s="3" t="s">
        <v>144</v>
      </c>
      <c r="W1510" s="3" t="s">
        <v>172</v>
      </c>
      <c r="X1510" s="3" t="str">
        <f>+LEFT(Tabla1[[#This Row],[participant]],LEN(Tabla1[[#This Row],[participant]])-1)</f>
        <v>LMR11M</v>
      </c>
    </row>
    <row r="1511" spans="1:24" x14ac:dyDescent="0.55000000000000004">
      <c r="A1511" t="s">
        <v>83</v>
      </c>
      <c r="B1511" t="s">
        <v>65</v>
      </c>
      <c r="C1511" t="s">
        <v>15</v>
      </c>
      <c r="D1511">
        <v>1.3</v>
      </c>
      <c r="E1511">
        <v>0</v>
      </c>
      <c r="F1511">
        <v>109</v>
      </c>
      <c r="G1511">
        <v>109</v>
      </c>
      <c r="H1511">
        <v>109</v>
      </c>
      <c r="I1511" t="s">
        <v>15</v>
      </c>
      <c r="J1511">
        <v>1</v>
      </c>
      <c r="L1511" t="s">
        <v>84</v>
      </c>
      <c r="M1511">
        <v>59.9417124861628</v>
      </c>
      <c r="N1511" t="s">
        <v>85</v>
      </c>
      <c r="O1511">
        <v>1</v>
      </c>
      <c r="P1511" t="s">
        <v>86</v>
      </c>
      <c r="Q1511" s="3" t="str">
        <f>+PROPER(IF(MID(Tabla1[[#This Row],[expName]],3,100)="Alegria","Alegría",MID(Tabla1[[#This Row],[expName]],3,100)))</f>
        <v>Identidad</v>
      </c>
      <c r="R1511" s="3" t="str">
        <f>+IF(Tabla1[[#This Row],[correct_ans]]="None","Frecuente","Infrecuente")</f>
        <v>Frecuente</v>
      </c>
      <c r="S1511" s="3">
        <f>+Tabla1[[#This Row],[Respuesta.corr]]*100</f>
        <v>100</v>
      </c>
      <c r="T1511" s="3" t="str">
        <f>+IF(OR(Tabla1[[#This Row],[frecuente/infrecuente]]="Frecuente",Tabla1[[#This Row],[Respuesta.rt]]=""),"",Tabla1[[#This Row],[Respuesta.rt]])</f>
        <v/>
      </c>
      <c r="U1511" s="3">
        <f>1-Tabla1[[#This Row],[Respuesta.corr]]</f>
        <v>0</v>
      </c>
      <c r="V1511" s="3" t="s">
        <v>144</v>
      </c>
      <c r="W1511" s="3" t="s">
        <v>172</v>
      </c>
      <c r="X1511" s="3" t="str">
        <f>+LEFT(Tabla1[[#This Row],[participant]],LEN(Tabla1[[#This Row],[participant]])-1)</f>
        <v>LMR11M</v>
      </c>
    </row>
    <row r="1512" spans="1:24" x14ac:dyDescent="0.55000000000000004">
      <c r="A1512" t="s">
        <v>87</v>
      </c>
      <c r="B1512" t="s">
        <v>88</v>
      </c>
      <c r="C1512" t="s">
        <v>21</v>
      </c>
      <c r="D1512">
        <v>0.8</v>
      </c>
      <c r="E1512">
        <v>0</v>
      </c>
      <c r="F1512">
        <v>110</v>
      </c>
      <c r="G1512">
        <v>110</v>
      </c>
      <c r="H1512">
        <v>110</v>
      </c>
      <c r="I1512" t="s">
        <v>21</v>
      </c>
      <c r="J1512">
        <v>1</v>
      </c>
      <c r="K1512">
        <v>0.52314578928099997</v>
      </c>
      <c r="L1512" t="s">
        <v>84</v>
      </c>
      <c r="M1512">
        <v>59.9417124861628</v>
      </c>
      <c r="N1512" t="s">
        <v>85</v>
      </c>
      <c r="O1512">
        <v>1</v>
      </c>
      <c r="P1512" t="s">
        <v>86</v>
      </c>
      <c r="Q1512" s="3" t="str">
        <f>+PROPER(IF(MID(Tabla1[[#This Row],[expName]],3,100)="Alegria","Alegría",MID(Tabla1[[#This Row],[expName]],3,100)))</f>
        <v>Identidad</v>
      </c>
      <c r="R1512" s="3" t="str">
        <f>+IF(Tabla1[[#This Row],[correct_ans]]="None","Frecuente","Infrecuente")</f>
        <v>Infrecuente</v>
      </c>
      <c r="S1512" s="3">
        <f>+Tabla1[[#This Row],[Respuesta.corr]]*100</f>
        <v>100</v>
      </c>
      <c r="T1512" s="3">
        <f>+IF(OR(Tabla1[[#This Row],[frecuente/infrecuente]]="Frecuente",Tabla1[[#This Row],[Respuesta.rt]]=""),"",Tabla1[[#This Row],[Respuesta.rt]])</f>
        <v>0.52314578928099997</v>
      </c>
      <c r="U1512" s="3">
        <f>1-Tabla1[[#This Row],[Respuesta.corr]]</f>
        <v>0</v>
      </c>
      <c r="V1512" s="3" t="s">
        <v>144</v>
      </c>
      <c r="W1512" s="3" t="s">
        <v>172</v>
      </c>
      <c r="X1512" s="3" t="str">
        <f>+LEFT(Tabla1[[#This Row],[participant]],LEN(Tabla1[[#This Row],[participant]])-1)</f>
        <v>LMR11M</v>
      </c>
    </row>
    <row r="1513" spans="1:24" x14ac:dyDescent="0.55000000000000004">
      <c r="A1513" t="s">
        <v>83</v>
      </c>
      <c r="B1513" t="s">
        <v>25</v>
      </c>
      <c r="C1513" t="s">
        <v>15</v>
      </c>
      <c r="D1513">
        <v>0.8</v>
      </c>
      <c r="E1513">
        <v>0</v>
      </c>
      <c r="F1513">
        <v>111</v>
      </c>
      <c r="G1513">
        <v>111</v>
      </c>
      <c r="H1513">
        <v>111</v>
      </c>
      <c r="I1513" t="s">
        <v>15</v>
      </c>
      <c r="J1513">
        <v>1</v>
      </c>
      <c r="L1513" t="s">
        <v>84</v>
      </c>
      <c r="M1513">
        <v>59.9417124861628</v>
      </c>
      <c r="N1513" t="s">
        <v>85</v>
      </c>
      <c r="O1513">
        <v>1</v>
      </c>
      <c r="P1513" t="s">
        <v>86</v>
      </c>
      <c r="Q1513" s="3" t="str">
        <f>+PROPER(IF(MID(Tabla1[[#This Row],[expName]],3,100)="Alegria","Alegría",MID(Tabla1[[#This Row],[expName]],3,100)))</f>
        <v>Identidad</v>
      </c>
      <c r="R1513" s="3" t="str">
        <f>+IF(Tabla1[[#This Row],[correct_ans]]="None","Frecuente","Infrecuente")</f>
        <v>Frecuente</v>
      </c>
      <c r="S1513" s="3">
        <f>+Tabla1[[#This Row],[Respuesta.corr]]*100</f>
        <v>100</v>
      </c>
      <c r="T1513" s="3" t="str">
        <f>+IF(OR(Tabla1[[#This Row],[frecuente/infrecuente]]="Frecuente",Tabla1[[#This Row],[Respuesta.rt]]=""),"",Tabla1[[#This Row],[Respuesta.rt]])</f>
        <v/>
      </c>
      <c r="U1513" s="3">
        <f>1-Tabla1[[#This Row],[Respuesta.corr]]</f>
        <v>0</v>
      </c>
      <c r="V1513" s="3" t="s">
        <v>144</v>
      </c>
      <c r="W1513" s="3" t="s">
        <v>172</v>
      </c>
      <c r="X1513" s="3" t="str">
        <f>+LEFT(Tabla1[[#This Row],[participant]],LEN(Tabla1[[#This Row],[participant]])-1)</f>
        <v>LMR11M</v>
      </c>
    </row>
    <row r="1514" spans="1:24" x14ac:dyDescent="0.55000000000000004">
      <c r="A1514" t="s">
        <v>83</v>
      </c>
      <c r="B1514" t="s">
        <v>93</v>
      </c>
      <c r="C1514" t="s">
        <v>15</v>
      </c>
      <c r="D1514">
        <v>1.3</v>
      </c>
      <c r="E1514">
        <v>0</v>
      </c>
      <c r="F1514">
        <v>112</v>
      </c>
      <c r="G1514">
        <v>112</v>
      </c>
      <c r="H1514">
        <v>112</v>
      </c>
      <c r="I1514" t="s">
        <v>15</v>
      </c>
      <c r="J1514">
        <v>1</v>
      </c>
      <c r="L1514" t="s">
        <v>84</v>
      </c>
      <c r="M1514">
        <v>59.9417124861628</v>
      </c>
      <c r="N1514" t="s">
        <v>85</v>
      </c>
      <c r="O1514">
        <v>1</v>
      </c>
      <c r="P1514" t="s">
        <v>86</v>
      </c>
      <c r="Q1514" s="3" t="str">
        <f>+PROPER(IF(MID(Tabla1[[#This Row],[expName]],3,100)="Alegria","Alegría",MID(Tabla1[[#This Row],[expName]],3,100)))</f>
        <v>Identidad</v>
      </c>
      <c r="R1514" s="3" t="str">
        <f>+IF(Tabla1[[#This Row],[correct_ans]]="None","Frecuente","Infrecuente")</f>
        <v>Frecuente</v>
      </c>
      <c r="S1514" s="3">
        <f>+Tabla1[[#This Row],[Respuesta.corr]]*100</f>
        <v>100</v>
      </c>
      <c r="T1514" s="3" t="str">
        <f>+IF(OR(Tabla1[[#This Row],[frecuente/infrecuente]]="Frecuente",Tabla1[[#This Row],[Respuesta.rt]]=""),"",Tabla1[[#This Row],[Respuesta.rt]])</f>
        <v/>
      </c>
      <c r="U1514" s="3">
        <f>1-Tabla1[[#This Row],[Respuesta.corr]]</f>
        <v>0</v>
      </c>
      <c r="V1514" s="3" t="s">
        <v>144</v>
      </c>
      <c r="W1514" s="3" t="s">
        <v>172</v>
      </c>
      <c r="X1514" s="3" t="str">
        <f>+LEFT(Tabla1[[#This Row],[participant]],LEN(Tabla1[[#This Row],[participant]])-1)</f>
        <v>LMR11M</v>
      </c>
    </row>
    <row r="1515" spans="1:24" x14ac:dyDescent="0.55000000000000004">
      <c r="A1515" t="s">
        <v>87</v>
      </c>
      <c r="B1515" t="s">
        <v>88</v>
      </c>
      <c r="C1515" t="s">
        <v>21</v>
      </c>
      <c r="D1515">
        <v>1.3</v>
      </c>
      <c r="E1515">
        <v>0</v>
      </c>
      <c r="F1515">
        <v>113</v>
      </c>
      <c r="G1515">
        <v>113</v>
      </c>
      <c r="H1515">
        <v>113</v>
      </c>
      <c r="I1515" t="s">
        <v>21</v>
      </c>
      <c r="J1515">
        <v>1</v>
      </c>
      <c r="K1515">
        <v>0.47225839318700003</v>
      </c>
      <c r="L1515" t="s">
        <v>84</v>
      </c>
      <c r="M1515">
        <v>59.9417124861628</v>
      </c>
      <c r="N1515" t="s">
        <v>85</v>
      </c>
      <c r="O1515">
        <v>1</v>
      </c>
      <c r="P1515" t="s">
        <v>86</v>
      </c>
      <c r="Q1515" s="3" t="str">
        <f>+PROPER(IF(MID(Tabla1[[#This Row],[expName]],3,100)="Alegria","Alegría",MID(Tabla1[[#This Row],[expName]],3,100)))</f>
        <v>Identidad</v>
      </c>
      <c r="R1515" s="3" t="str">
        <f>+IF(Tabla1[[#This Row],[correct_ans]]="None","Frecuente","Infrecuente")</f>
        <v>Infrecuente</v>
      </c>
      <c r="S1515" s="3">
        <f>+Tabla1[[#This Row],[Respuesta.corr]]*100</f>
        <v>100</v>
      </c>
      <c r="T1515" s="3">
        <f>+IF(OR(Tabla1[[#This Row],[frecuente/infrecuente]]="Frecuente",Tabla1[[#This Row],[Respuesta.rt]]=""),"",Tabla1[[#This Row],[Respuesta.rt]])</f>
        <v>0.47225839318700003</v>
      </c>
      <c r="U1515" s="3">
        <f>1-Tabla1[[#This Row],[Respuesta.corr]]</f>
        <v>0</v>
      </c>
      <c r="V1515" s="3" t="s">
        <v>144</v>
      </c>
      <c r="W1515" s="3" t="s">
        <v>172</v>
      </c>
      <c r="X1515" s="3" t="str">
        <f>+LEFT(Tabla1[[#This Row],[participant]],LEN(Tabla1[[#This Row],[participant]])-1)</f>
        <v>LMR11M</v>
      </c>
    </row>
    <row r="1516" spans="1:24" x14ac:dyDescent="0.55000000000000004">
      <c r="A1516" t="s">
        <v>83</v>
      </c>
      <c r="B1516" t="s">
        <v>89</v>
      </c>
      <c r="C1516" t="s">
        <v>15</v>
      </c>
      <c r="D1516">
        <v>1.3</v>
      </c>
      <c r="E1516">
        <v>0</v>
      </c>
      <c r="F1516">
        <v>114</v>
      </c>
      <c r="G1516">
        <v>114</v>
      </c>
      <c r="H1516">
        <v>114</v>
      </c>
      <c r="I1516" t="s">
        <v>15</v>
      </c>
      <c r="J1516">
        <v>1</v>
      </c>
      <c r="L1516" t="s">
        <v>84</v>
      </c>
      <c r="M1516">
        <v>59.9417124861628</v>
      </c>
      <c r="N1516" t="s">
        <v>85</v>
      </c>
      <c r="O1516">
        <v>1</v>
      </c>
      <c r="P1516" t="s">
        <v>86</v>
      </c>
      <c r="Q1516" s="3" t="str">
        <f>+PROPER(IF(MID(Tabla1[[#This Row],[expName]],3,100)="Alegria","Alegría",MID(Tabla1[[#This Row],[expName]],3,100)))</f>
        <v>Identidad</v>
      </c>
      <c r="R1516" s="3" t="str">
        <f>+IF(Tabla1[[#This Row],[correct_ans]]="None","Frecuente","Infrecuente")</f>
        <v>Frecuente</v>
      </c>
      <c r="S1516" s="3">
        <f>+Tabla1[[#This Row],[Respuesta.corr]]*100</f>
        <v>100</v>
      </c>
      <c r="T1516" s="3" t="str">
        <f>+IF(OR(Tabla1[[#This Row],[frecuente/infrecuente]]="Frecuente",Tabla1[[#This Row],[Respuesta.rt]]=""),"",Tabla1[[#This Row],[Respuesta.rt]])</f>
        <v/>
      </c>
      <c r="U1516" s="3">
        <f>1-Tabla1[[#This Row],[Respuesta.corr]]</f>
        <v>0</v>
      </c>
      <c r="V1516" s="3" t="s">
        <v>144</v>
      </c>
      <c r="W1516" s="3" t="s">
        <v>172</v>
      </c>
      <c r="X1516" s="3" t="str">
        <f>+LEFT(Tabla1[[#This Row],[participant]],LEN(Tabla1[[#This Row],[participant]])-1)</f>
        <v>LMR11M</v>
      </c>
    </row>
    <row r="1517" spans="1:24" x14ac:dyDescent="0.55000000000000004">
      <c r="A1517" t="s">
        <v>83</v>
      </c>
      <c r="B1517" t="s">
        <v>36</v>
      </c>
      <c r="C1517" t="s">
        <v>15</v>
      </c>
      <c r="D1517">
        <v>0.8</v>
      </c>
      <c r="E1517">
        <v>0</v>
      </c>
      <c r="F1517">
        <v>115</v>
      </c>
      <c r="G1517">
        <v>115</v>
      </c>
      <c r="H1517">
        <v>115</v>
      </c>
      <c r="I1517" t="s">
        <v>15</v>
      </c>
      <c r="J1517">
        <v>1</v>
      </c>
      <c r="L1517" t="s">
        <v>84</v>
      </c>
      <c r="M1517">
        <v>59.9417124861628</v>
      </c>
      <c r="N1517" t="s">
        <v>85</v>
      </c>
      <c r="O1517">
        <v>1</v>
      </c>
      <c r="P1517" t="s">
        <v>86</v>
      </c>
      <c r="Q1517" s="3" t="str">
        <f>+PROPER(IF(MID(Tabla1[[#This Row],[expName]],3,100)="Alegria","Alegría",MID(Tabla1[[#This Row],[expName]],3,100)))</f>
        <v>Identidad</v>
      </c>
      <c r="R1517" s="3" t="str">
        <f>+IF(Tabla1[[#This Row],[correct_ans]]="None","Frecuente","Infrecuente")</f>
        <v>Frecuente</v>
      </c>
      <c r="S1517" s="3">
        <f>+Tabla1[[#This Row],[Respuesta.corr]]*100</f>
        <v>100</v>
      </c>
      <c r="T1517" s="3" t="str">
        <f>+IF(OR(Tabla1[[#This Row],[frecuente/infrecuente]]="Frecuente",Tabla1[[#This Row],[Respuesta.rt]]=""),"",Tabla1[[#This Row],[Respuesta.rt]])</f>
        <v/>
      </c>
      <c r="U1517" s="3">
        <f>1-Tabla1[[#This Row],[Respuesta.corr]]</f>
        <v>0</v>
      </c>
      <c r="V1517" s="3" t="s">
        <v>144</v>
      </c>
      <c r="W1517" s="3" t="s">
        <v>172</v>
      </c>
      <c r="X1517" s="3" t="str">
        <f>+LEFT(Tabla1[[#This Row],[participant]],LEN(Tabla1[[#This Row],[participant]])-1)</f>
        <v>LMR11M</v>
      </c>
    </row>
    <row r="1518" spans="1:24" x14ac:dyDescent="0.55000000000000004">
      <c r="A1518" t="s">
        <v>83</v>
      </c>
      <c r="B1518" t="s">
        <v>92</v>
      </c>
      <c r="C1518" t="s">
        <v>15</v>
      </c>
      <c r="D1518">
        <v>1.3</v>
      </c>
      <c r="E1518">
        <v>0</v>
      </c>
      <c r="F1518">
        <v>116</v>
      </c>
      <c r="G1518">
        <v>116</v>
      </c>
      <c r="H1518">
        <v>116</v>
      </c>
      <c r="I1518" t="s">
        <v>15</v>
      </c>
      <c r="J1518">
        <v>1</v>
      </c>
      <c r="L1518" t="s">
        <v>84</v>
      </c>
      <c r="M1518">
        <v>59.9417124861628</v>
      </c>
      <c r="N1518" t="s">
        <v>85</v>
      </c>
      <c r="O1518">
        <v>1</v>
      </c>
      <c r="P1518" t="s">
        <v>86</v>
      </c>
      <c r="Q1518" s="3" t="str">
        <f>+PROPER(IF(MID(Tabla1[[#This Row],[expName]],3,100)="Alegria","Alegría",MID(Tabla1[[#This Row],[expName]],3,100)))</f>
        <v>Identidad</v>
      </c>
      <c r="R1518" s="3" t="str">
        <f>+IF(Tabla1[[#This Row],[correct_ans]]="None","Frecuente","Infrecuente")</f>
        <v>Frecuente</v>
      </c>
      <c r="S1518" s="3">
        <f>+Tabla1[[#This Row],[Respuesta.corr]]*100</f>
        <v>100</v>
      </c>
      <c r="T1518" s="3" t="str">
        <f>+IF(OR(Tabla1[[#This Row],[frecuente/infrecuente]]="Frecuente",Tabla1[[#This Row],[Respuesta.rt]]=""),"",Tabla1[[#This Row],[Respuesta.rt]])</f>
        <v/>
      </c>
      <c r="U1518" s="3">
        <f>1-Tabla1[[#This Row],[Respuesta.corr]]</f>
        <v>0</v>
      </c>
      <c r="V1518" s="3" t="s">
        <v>144</v>
      </c>
      <c r="W1518" s="3" t="s">
        <v>172</v>
      </c>
      <c r="X1518" s="3" t="str">
        <f>+LEFT(Tabla1[[#This Row],[participant]],LEN(Tabla1[[#This Row],[participant]])-1)</f>
        <v>LMR11M</v>
      </c>
    </row>
    <row r="1519" spans="1:24" x14ac:dyDescent="0.55000000000000004">
      <c r="A1519" t="s">
        <v>87</v>
      </c>
      <c r="B1519" t="s">
        <v>88</v>
      </c>
      <c r="C1519" t="s">
        <v>21</v>
      </c>
      <c r="D1519">
        <v>1.3</v>
      </c>
      <c r="E1519">
        <v>0</v>
      </c>
      <c r="F1519">
        <v>117</v>
      </c>
      <c r="G1519">
        <v>117</v>
      </c>
      <c r="H1519">
        <v>117</v>
      </c>
      <c r="I1519" t="s">
        <v>21</v>
      </c>
      <c r="J1519">
        <v>1</v>
      </c>
      <c r="K1519">
        <v>0.48841013759399998</v>
      </c>
      <c r="L1519" t="s">
        <v>84</v>
      </c>
      <c r="M1519">
        <v>59.9417124861628</v>
      </c>
      <c r="N1519" t="s">
        <v>85</v>
      </c>
      <c r="O1519">
        <v>1</v>
      </c>
      <c r="P1519" t="s">
        <v>86</v>
      </c>
      <c r="Q1519" s="3" t="str">
        <f>+PROPER(IF(MID(Tabla1[[#This Row],[expName]],3,100)="Alegria","Alegría",MID(Tabla1[[#This Row],[expName]],3,100)))</f>
        <v>Identidad</v>
      </c>
      <c r="R1519" s="3" t="str">
        <f>+IF(Tabla1[[#This Row],[correct_ans]]="None","Frecuente","Infrecuente")</f>
        <v>Infrecuente</v>
      </c>
      <c r="S1519" s="3">
        <f>+Tabla1[[#This Row],[Respuesta.corr]]*100</f>
        <v>100</v>
      </c>
      <c r="T1519" s="3">
        <f>+IF(OR(Tabla1[[#This Row],[frecuente/infrecuente]]="Frecuente",Tabla1[[#This Row],[Respuesta.rt]]=""),"",Tabla1[[#This Row],[Respuesta.rt]])</f>
        <v>0.48841013759399998</v>
      </c>
      <c r="U1519" s="3">
        <f>1-Tabla1[[#This Row],[Respuesta.corr]]</f>
        <v>0</v>
      </c>
      <c r="V1519" s="3" t="s">
        <v>144</v>
      </c>
      <c r="W1519" s="3" t="s">
        <v>172</v>
      </c>
      <c r="X1519" s="3" t="str">
        <f>+LEFT(Tabla1[[#This Row],[participant]],LEN(Tabla1[[#This Row],[participant]])-1)</f>
        <v>LMR11M</v>
      </c>
    </row>
    <row r="1520" spans="1:24" x14ac:dyDescent="0.55000000000000004">
      <c r="A1520" t="s">
        <v>83</v>
      </c>
      <c r="B1520" t="s">
        <v>93</v>
      </c>
      <c r="C1520" t="s">
        <v>15</v>
      </c>
      <c r="D1520">
        <v>0.8</v>
      </c>
      <c r="E1520">
        <v>0</v>
      </c>
      <c r="F1520">
        <v>118</v>
      </c>
      <c r="G1520">
        <v>118</v>
      </c>
      <c r="H1520">
        <v>118</v>
      </c>
      <c r="I1520" t="s">
        <v>15</v>
      </c>
      <c r="J1520">
        <v>1</v>
      </c>
      <c r="L1520" t="s">
        <v>84</v>
      </c>
      <c r="M1520">
        <v>59.9417124861628</v>
      </c>
      <c r="N1520" t="s">
        <v>85</v>
      </c>
      <c r="O1520">
        <v>1</v>
      </c>
      <c r="P1520" t="s">
        <v>86</v>
      </c>
      <c r="Q1520" s="3" t="str">
        <f>+PROPER(IF(MID(Tabla1[[#This Row],[expName]],3,100)="Alegria","Alegría",MID(Tabla1[[#This Row],[expName]],3,100)))</f>
        <v>Identidad</v>
      </c>
      <c r="R1520" s="3" t="str">
        <f>+IF(Tabla1[[#This Row],[correct_ans]]="None","Frecuente","Infrecuente")</f>
        <v>Frecuente</v>
      </c>
      <c r="S1520" s="3">
        <f>+Tabla1[[#This Row],[Respuesta.corr]]*100</f>
        <v>100</v>
      </c>
      <c r="T1520" s="3" t="str">
        <f>+IF(OR(Tabla1[[#This Row],[frecuente/infrecuente]]="Frecuente",Tabla1[[#This Row],[Respuesta.rt]]=""),"",Tabla1[[#This Row],[Respuesta.rt]])</f>
        <v/>
      </c>
      <c r="U1520" s="3">
        <f>1-Tabla1[[#This Row],[Respuesta.corr]]</f>
        <v>0</v>
      </c>
      <c r="V1520" s="3" t="s">
        <v>144</v>
      </c>
      <c r="W1520" s="3" t="s">
        <v>172</v>
      </c>
      <c r="X1520" s="3" t="str">
        <f>+LEFT(Tabla1[[#This Row],[participant]],LEN(Tabla1[[#This Row],[participant]])-1)</f>
        <v>LMR11M</v>
      </c>
    </row>
    <row r="1521" spans="1:24" x14ac:dyDescent="0.55000000000000004">
      <c r="A1521" t="s">
        <v>87</v>
      </c>
      <c r="B1521" t="s">
        <v>88</v>
      </c>
      <c r="C1521" t="s">
        <v>21</v>
      </c>
      <c r="D1521">
        <v>1.3</v>
      </c>
      <c r="E1521">
        <v>0</v>
      </c>
      <c r="F1521">
        <v>119</v>
      </c>
      <c r="G1521">
        <v>119</v>
      </c>
      <c r="H1521">
        <v>119</v>
      </c>
      <c r="I1521" t="s">
        <v>21</v>
      </c>
      <c r="J1521">
        <v>1</v>
      </c>
      <c r="K1521">
        <v>0.73125145910300005</v>
      </c>
      <c r="L1521" t="s">
        <v>84</v>
      </c>
      <c r="M1521">
        <v>59.9417124861628</v>
      </c>
      <c r="N1521" t="s">
        <v>85</v>
      </c>
      <c r="O1521">
        <v>1</v>
      </c>
      <c r="P1521" t="s">
        <v>86</v>
      </c>
      <c r="Q1521" s="3" t="str">
        <f>+PROPER(IF(MID(Tabla1[[#This Row],[expName]],3,100)="Alegria","Alegría",MID(Tabla1[[#This Row],[expName]],3,100)))</f>
        <v>Identidad</v>
      </c>
      <c r="R1521" s="3" t="str">
        <f>+IF(Tabla1[[#This Row],[correct_ans]]="None","Frecuente","Infrecuente")</f>
        <v>Infrecuente</v>
      </c>
      <c r="S1521" s="3">
        <f>+Tabla1[[#This Row],[Respuesta.corr]]*100</f>
        <v>100</v>
      </c>
      <c r="T1521" s="3">
        <f>+IF(OR(Tabla1[[#This Row],[frecuente/infrecuente]]="Frecuente",Tabla1[[#This Row],[Respuesta.rt]]=""),"",Tabla1[[#This Row],[Respuesta.rt]])</f>
        <v>0.73125145910300005</v>
      </c>
      <c r="U1521" s="3">
        <f>1-Tabla1[[#This Row],[Respuesta.corr]]</f>
        <v>0</v>
      </c>
      <c r="V1521" s="3" t="s">
        <v>144</v>
      </c>
      <c r="W1521" s="3" t="s">
        <v>172</v>
      </c>
      <c r="X1521" s="3" t="str">
        <f>+LEFT(Tabla1[[#This Row],[participant]],LEN(Tabla1[[#This Row],[participant]])-1)</f>
        <v>LMR11M</v>
      </c>
    </row>
    <row r="1522" spans="1:24" x14ac:dyDescent="0.55000000000000004">
      <c r="A1522" t="s">
        <v>83</v>
      </c>
      <c r="B1522" t="s">
        <v>22</v>
      </c>
      <c r="C1522" t="s">
        <v>15</v>
      </c>
      <c r="D1522">
        <v>0.8</v>
      </c>
      <c r="E1522">
        <v>0</v>
      </c>
      <c r="F1522">
        <v>120</v>
      </c>
      <c r="G1522">
        <v>120</v>
      </c>
      <c r="H1522">
        <v>120</v>
      </c>
      <c r="I1522" t="s">
        <v>15</v>
      </c>
      <c r="J1522">
        <v>1</v>
      </c>
      <c r="L1522" t="s">
        <v>84</v>
      </c>
      <c r="M1522">
        <v>59.9417124861628</v>
      </c>
      <c r="N1522" t="s">
        <v>85</v>
      </c>
      <c r="O1522">
        <v>1</v>
      </c>
      <c r="P1522" t="s">
        <v>86</v>
      </c>
      <c r="Q1522" s="3" t="str">
        <f>+PROPER(IF(MID(Tabla1[[#This Row],[expName]],3,100)="Alegria","Alegría",MID(Tabla1[[#This Row],[expName]],3,100)))</f>
        <v>Identidad</v>
      </c>
      <c r="R1522" s="3" t="str">
        <f>+IF(Tabla1[[#This Row],[correct_ans]]="None","Frecuente","Infrecuente")</f>
        <v>Frecuente</v>
      </c>
      <c r="S1522" s="3">
        <f>+Tabla1[[#This Row],[Respuesta.corr]]*100</f>
        <v>100</v>
      </c>
      <c r="T1522" s="3" t="str">
        <f>+IF(OR(Tabla1[[#This Row],[frecuente/infrecuente]]="Frecuente",Tabla1[[#This Row],[Respuesta.rt]]=""),"",Tabla1[[#This Row],[Respuesta.rt]])</f>
        <v/>
      </c>
      <c r="U1522" s="3">
        <f>1-Tabla1[[#This Row],[Respuesta.corr]]</f>
        <v>0</v>
      </c>
      <c r="V1522" s="3" t="s">
        <v>144</v>
      </c>
      <c r="W1522" s="3" t="s">
        <v>172</v>
      </c>
      <c r="X1522" s="3" t="str">
        <f>+LEFT(Tabla1[[#This Row],[participant]],LEN(Tabla1[[#This Row],[participant]])-1)</f>
        <v>LMR11M</v>
      </c>
    </row>
    <row r="1523" spans="1:24" x14ac:dyDescent="0.55000000000000004">
      <c r="A1523" t="s">
        <v>83</v>
      </c>
      <c r="B1523" t="s">
        <v>22</v>
      </c>
      <c r="C1523" t="s">
        <v>15</v>
      </c>
      <c r="D1523">
        <v>1.3</v>
      </c>
      <c r="E1523">
        <v>0</v>
      </c>
      <c r="F1523">
        <v>121</v>
      </c>
      <c r="G1523">
        <v>121</v>
      </c>
      <c r="H1523">
        <v>121</v>
      </c>
      <c r="I1523" t="s">
        <v>15</v>
      </c>
      <c r="J1523">
        <v>1</v>
      </c>
      <c r="L1523" t="s">
        <v>84</v>
      </c>
      <c r="M1523">
        <v>59.9417124861628</v>
      </c>
      <c r="N1523" t="s">
        <v>85</v>
      </c>
      <c r="O1523">
        <v>1</v>
      </c>
      <c r="P1523" t="s">
        <v>86</v>
      </c>
      <c r="Q1523" s="3" t="str">
        <f>+PROPER(IF(MID(Tabla1[[#This Row],[expName]],3,100)="Alegria","Alegría",MID(Tabla1[[#This Row],[expName]],3,100)))</f>
        <v>Identidad</v>
      </c>
      <c r="R1523" s="3" t="str">
        <f>+IF(Tabla1[[#This Row],[correct_ans]]="None","Frecuente","Infrecuente")</f>
        <v>Frecuente</v>
      </c>
      <c r="S1523" s="3">
        <f>+Tabla1[[#This Row],[Respuesta.corr]]*100</f>
        <v>100</v>
      </c>
      <c r="T1523" s="3" t="str">
        <f>+IF(OR(Tabla1[[#This Row],[frecuente/infrecuente]]="Frecuente",Tabla1[[#This Row],[Respuesta.rt]]=""),"",Tabla1[[#This Row],[Respuesta.rt]])</f>
        <v/>
      </c>
      <c r="U1523" s="3">
        <f>1-Tabla1[[#This Row],[Respuesta.corr]]</f>
        <v>0</v>
      </c>
      <c r="V1523" s="3" t="s">
        <v>144</v>
      </c>
      <c r="W1523" s="3" t="s">
        <v>172</v>
      </c>
      <c r="X1523" s="3" t="str">
        <f>+LEFT(Tabla1[[#This Row],[participant]],LEN(Tabla1[[#This Row],[participant]])-1)</f>
        <v>LMR11M</v>
      </c>
    </row>
    <row r="1524" spans="1:24" x14ac:dyDescent="0.55000000000000004">
      <c r="A1524" t="s">
        <v>87</v>
      </c>
      <c r="B1524" t="s">
        <v>88</v>
      </c>
      <c r="C1524" t="s">
        <v>21</v>
      </c>
      <c r="D1524">
        <v>0.8</v>
      </c>
      <c r="E1524">
        <v>0</v>
      </c>
      <c r="F1524">
        <v>122</v>
      </c>
      <c r="G1524">
        <v>122</v>
      </c>
      <c r="H1524">
        <v>122</v>
      </c>
      <c r="I1524" t="s">
        <v>21</v>
      </c>
      <c r="J1524">
        <v>1</v>
      </c>
      <c r="K1524">
        <v>0.45524284383300001</v>
      </c>
      <c r="L1524" t="s">
        <v>84</v>
      </c>
      <c r="M1524">
        <v>59.9417124861628</v>
      </c>
      <c r="N1524" t="s">
        <v>85</v>
      </c>
      <c r="O1524">
        <v>1</v>
      </c>
      <c r="P1524" t="s">
        <v>86</v>
      </c>
      <c r="Q1524" s="3" t="str">
        <f>+PROPER(IF(MID(Tabla1[[#This Row],[expName]],3,100)="Alegria","Alegría",MID(Tabla1[[#This Row],[expName]],3,100)))</f>
        <v>Identidad</v>
      </c>
      <c r="R1524" s="3" t="str">
        <f>+IF(Tabla1[[#This Row],[correct_ans]]="None","Frecuente","Infrecuente")</f>
        <v>Infrecuente</v>
      </c>
      <c r="S1524" s="3">
        <f>+Tabla1[[#This Row],[Respuesta.corr]]*100</f>
        <v>100</v>
      </c>
      <c r="T1524" s="3">
        <f>+IF(OR(Tabla1[[#This Row],[frecuente/infrecuente]]="Frecuente",Tabla1[[#This Row],[Respuesta.rt]]=""),"",Tabla1[[#This Row],[Respuesta.rt]])</f>
        <v>0.45524284383300001</v>
      </c>
      <c r="U1524" s="3">
        <f>1-Tabla1[[#This Row],[Respuesta.corr]]</f>
        <v>0</v>
      </c>
      <c r="V1524" s="3" t="s">
        <v>144</v>
      </c>
      <c r="W1524" s="3" t="s">
        <v>172</v>
      </c>
      <c r="X1524" s="3" t="str">
        <f>+LEFT(Tabla1[[#This Row],[participant]],LEN(Tabla1[[#This Row],[participant]])-1)</f>
        <v>LMR11M</v>
      </c>
    </row>
    <row r="1525" spans="1:24" x14ac:dyDescent="0.55000000000000004">
      <c r="A1525" t="s">
        <v>83</v>
      </c>
      <c r="B1525" t="s">
        <v>65</v>
      </c>
      <c r="C1525" t="s">
        <v>15</v>
      </c>
      <c r="D1525">
        <v>1.3</v>
      </c>
      <c r="E1525">
        <v>0</v>
      </c>
      <c r="F1525">
        <v>123</v>
      </c>
      <c r="G1525">
        <v>123</v>
      </c>
      <c r="H1525">
        <v>123</v>
      </c>
      <c r="I1525" t="s">
        <v>15</v>
      </c>
      <c r="J1525">
        <v>1</v>
      </c>
      <c r="L1525" t="s">
        <v>84</v>
      </c>
      <c r="M1525">
        <v>59.9417124861628</v>
      </c>
      <c r="N1525" t="s">
        <v>85</v>
      </c>
      <c r="O1525">
        <v>1</v>
      </c>
      <c r="P1525" t="s">
        <v>86</v>
      </c>
      <c r="Q1525" s="3" t="str">
        <f>+PROPER(IF(MID(Tabla1[[#This Row],[expName]],3,100)="Alegria","Alegría",MID(Tabla1[[#This Row],[expName]],3,100)))</f>
        <v>Identidad</v>
      </c>
      <c r="R1525" s="3" t="str">
        <f>+IF(Tabla1[[#This Row],[correct_ans]]="None","Frecuente","Infrecuente")</f>
        <v>Frecuente</v>
      </c>
      <c r="S1525" s="3">
        <f>+Tabla1[[#This Row],[Respuesta.corr]]*100</f>
        <v>100</v>
      </c>
      <c r="T1525" s="3" t="str">
        <f>+IF(OR(Tabla1[[#This Row],[frecuente/infrecuente]]="Frecuente",Tabla1[[#This Row],[Respuesta.rt]]=""),"",Tabla1[[#This Row],[Respuesta.rt]])</f>
        <v/>
      </c>
      <c r="U1525" s="3">
        <f>1-Tabla1[[#This Row],[Respuesta.corr]]</f>
        <v>0</v>
      </c>
      <c r="V1525" s="3" t="s">
        <v>144</v>
      </c>
      <c r="W1525" s="3" t="s">
        <v>172</v>
      </c>
      <c r="X1525" s="3" t="str">
        <f>+LEFT(Tabla1[[#This Row],[participant]],LEN(Tabla1[[#This Row],[participant]])-1)</f>
        <v>LMR11M</v>
      </c>
    </row>
    <row r="1526" spans="1:24" x14ac:dyDescent="0.55000000000000004">
      <c r="A1526" t="s">
        <v>83</v>
      </c>
      <c r="B1526" t="s">
        <v>25</v>
      </c>
      <c r="C1526" t="s">
        <v>15</v>
      </c>
      <c r="D1526">
        <v>0.8</v>
      </c>
      <c r="E1526">
        <v>0</v>
      </c>
      <c r="F1526">
        <v>124</v>
      </c>
      <c r="G1526">
        <v>124</v>
      </c>
      <c r="H1526">
        <v>124</v>
      </c>
      <c r="I1526" t="s">
        <v>15</v>
      </c>
      <c r="J1526">
        <v>1</v>
      </c>
      <c r="L1526" t="s">
        <v>84</v>
      </c>
      <c r="M1526">
        <v>59.9417124861628</v>
      </c>
      <c r="N1526" t="s">
        <v>85</v>
      </c>
      <c r="O1526">
        <v>1</v>
      </c>
      <c r="P1526" t="s">
        <v>86</v>
      </c>
      <c r="Q1526" s="3" t="str">
        <f>+PROPER(IF(MID(Tabla1[[#This Row],[expName]],3,100)="Alegria","Alegría",MID(Tabla1[[#This Row],[expName]],3,100)))</f>
        <v>Identidad</v>
      </c>
      <c r="R1526" s="3" t="str">
        <f>+IF(Tabla1[[#This Row],[correct_ans]]="None","Frecuente","Infrecuente")</f>
        <v>Frecuente</v>
      </c>
      <c r="S1526" s="3">
        <f>+Tabla1[[#This Row],[Respuesta.corr]]*100</f>
        <v>100</v>
      </c>
      <c r="T1526" s="3" t="str">
        <f>+IF(OR(Tabla1[[#This Row],[frecuente/infrecuente]]="Frecuente",Tabla1[[#This Row],[Respuesta.rt]]=""),"",Tabla1[[#This Row],[Respuesta.rt]])</f>
        <v/>
      </c>
      <c r="U1526" s="3">
        <f>1-Tabla1[[#This Row],[Respuesta.corr]]</f>
        <v>0</v>
      </c>
      <c r="V1526" s="3" t="s">
        <v>144</v>
      </c>
      <c r="W1526" s="3" t="s">
        <v>172</v>
      </c>
      <c r="X1526" s="3" t="str">
        <f>+LEFT(Tabla1[[#This Row],[participant]],LEN(Tabla1[[#This Row],[participant]])-1)</f>
        <v>LMR11M</v>
      </c>
    </row>
    <row r="1527" spans="1:24" x14ac:dyDescent="0.55000000000000004">
      <c r="A1527" t="s">
        <v>83</v>
      </c>
      <c r="B1527" t="s">
        <v>94</v>
      </c>
      <c r="C1527" t="s">
        <v>15</v>
      </c>
      <c r="D1527">
        <v>1.3</v>
      </c>
      <c r="E1527">
        <v>0</v>
      </c>
      <c r="F1527">
        <v>125</v>
      </c>
      <c r="G1527">
        <v>125</v>
      </c>
      <c r="H1527">
        <v>125</v>
      </c>
      <c r="I1527" t="s">
        <v>15</v>
      </c>
      <c r="J1527">
        <v>1</v>
      </c>
      <c r="L1527" t="s">
        <v>84</v>
      </c>
      <c r="M1527">
        <v>59.9417124861628</v>
      </c>
      <c r="N1527" t="s">
        <v>85</v>
      </c>
      <c r="O1527">
        <v>1</v>
      </c>
      <c r="P1527" t="s">
        <v>86</v>
      </c>
      <c r="Q1527" s="3" t="str">
        <f>+PROPER(IF(MID(Tabla1[[#This Row],[expName]],3,100)="Alegria","Alegría",MID(Tabla1[[#This Row],[expName]],3,100)))</f>
        <v>Identidad</v>
      </c>
      <c r="R1527" s="3" t="str">
        <f>+IF(Tabla1[[#This Row],[correct_ans]]="None","Frecuente","Infrecuente")</f>
        <v>Frecuente</v>
      </c>
      <c r="S1527" s="3">
        <f>+Tabla1[[#This Row],[Respuesta.corr]]*100</f>
        <v>100</v>
      </c>
      <c r="T1527" s="3" t="str">
        <f>+IF(OR(Tabla1[[#This Row],[frecuente/infrecuente]]="Frecuente",Tabla1[[#This Row],[Respuesta.rt]]=""),"",Tabla1[[#This Row],[Respuesta.rt]])</f>
        <v/>
      </c>
      <c r="U1527" s="3">
        <f>1-Tabla1[[#This Row],[Respuesta.corr]]</f>
        <v>0</v>
      </c>
      <c r="V1527" s="3" t="s">
        <v>144</v>
      </c>
      <c r="W1527" s="3" t="s">
        <v>172</v>
      </c>
      <c r="X1527" s="3" t="str">
        <f>+LEFT(Tabla1[[#This Row],[participant]],LEN(Tabla1[[#This Row],[participant]])-1)</f>
        <v>LMR11M</v>
      </c>
    </row>
    <row r="1528" spans="1:24" x14ac:dyDescent="0.55000000000000004">
      <c r="A1528" t="s">
        <v>83</v>
      </c>
      <c r="B1528" t="s">
        <v>94</v>
      </c>
      <c r="C1528" t="s">
        <v>15</v>
      </c>
      <c r="D1528">
        <v>1.3</v>
      </c>
      <c r="E1528">
        <v>0</v>
      </c>
      <c r="F1528">
        <v>126</v>
      </c>
      <c r="G1528">
        <v>126</v>
      </c>
      <c r="H1528">
        <v>126</v>
      </c>
      <c r="I1528" t="s">
        <v>15</v>
      </c>
      <c r="J1528">
        <v>1</v>
      </c>
      <c r="L1528" t="s">
        <v>84</v>
      </c>
      <c r="M1528">
        <v>59.9417124861628</v>
      </c>
      <c r="N1528" t="s">
        <v>85</v>
      </c>
      <c r="O1528">
        <v>1</v>
      </c>
      <c r="P1528" t="s">
        <v>86</v>
      </c>
      <c r="Q1528" s="3" t="str">
        <f>+PROPER(IF(MID(Tabla1[[#This Row],[expName]],3,100)="Alegria","Alegría",MID(Tabla1[[#This Row],[expName]],3,100)))</f>
        <v>Identidad</v>
      </c>
      <c r="R1528" s="3" t="str">
        <f>+IF(Tabla1[[#This Row],[correct_ans]]="None","Frecuente","Infrecuente")</f>
        <v>Frecuente</v>
      </c>
      <c r="S1528" s="3">
        <f>+Tabla1[[#This Row],[Respuesta.corr]]*100</f>
        <v>100</v>
      </c>
      <c r="T1528" s="3" t="str">
        <f>+IF(OR(Tabla1[[#This Row],[frecuente/infrecuente]]="Frecuente",Tabla1[[#This Row],[Respuesta.rt]]=""),"",Tabla1[[#This Row],[Respuesta.rt]])</f>
        <v/>
      </c>
      <c r="U1528" s="3">
        <f>1-Tabla1[[#This Row],[Respuesta.corr]]</f>
        <v>0</v>
      </c>
      <c r="V1528" s="3" t="s">
        <v>144</v>
      </c>
      <c r="W1528" s="3" t="s">
        <v>172</v>
      </c>
      <c r="X1528" s="3" t="str">
        <f>+LEFT(Tabla1[[#This Row],[participant]],LEN(Tabla1[[#This Row],[participant]])-1)</f>
        <v>LMR11M</v>
      </c>
    </row>
    <row r="1529" spans="1:24" x14ac:dyDescent="0.55000000000000004">
      <c r="A1529" t="s">
        <v>87</v>
      </c>
      <c r="B1529" t="s">
        <v>88</v>
      </c>
      <c r="C1529" t="s">
        <v>21</v>
      </c>
      <c r="D1529">
        <v>1.3</v>
      </c>
      <c r="E1529">
        <v>0</v>
      </c>
      <c r="F1529">
        <v>127</v>
      </c>
      <c r="G1529">
        <v>127</v>
      </c>
      <c r="H1529">
        <v>127</v>
      </c>
      <c r="I1529" t="s">
        <v>21</v>
      </c>
      <c r="J1529">
        <v>1</v>
      </c>
      <c r="K1529">
        <v>0.43864545738299998</v>
      </c>
      <c r="L1529" t="s">
        <v>84</v>
      </c>
      <c r="M1529">
        <v>59.9417124861628</v>
      </c>
      <c r="N1529" t="s">
        <v>85</v>
      </c>
      <c r="O1529">
        <v>1</v>
      </c>
      <c r="P1529" t="s">
        <v>86</v>
      </c>
      <c r="Q1529" s="3" t="str">
        <f>+PROPER(IF(MID(Tabla1[[#This Row],[expName]],3,100)="Alegria","Alegría",MID(Tabla1[[#This Row],[expName]],3,100)))</f>
        <v>Identidad</v>
      </c>
      <c r="R1529" s="3" t="str">
        <f>+IF(Tabla1[[#This Row],[correct_ans]]="None","Frecuente","Infrecuente")</f>
        <v>Infrecuente</v>
      </c>
      <c r="S1529" s="3">
        <f>+Tabla1[[#This Row],[Respuesta.corr]]*100</f>
        <v>100</v>
      </c>
      <c r="T1529" s="3">
        <f>+IF(OR(Tabla1[[#This Row],[frecuente/infrecuente]]="Frecuente",Tabla1[[#This Row],[Respuesta.rt]]=""),"",Tabla1[[#This Row],[Respuesta.rt]])</f>
        <v>0.43864545738299998</v>
      </c>
      <c r="U1529" s="3">
        <f>1-Tabla1[[#This Row],[Respuesta.corr]]</f>
        <v>0</v>
      </c>
      <c r="V1529" s="3" t="s">
        <v>144</v>
      </c>
      <c r="W1529" s="3" t="s">
        <v>172</v>
      </c>
      <c r="X1529" s="3" t="str">
        <f>+LEFT(Tabla1[[#This Row],[participant]],LEN(Tabla1[[#This Row],[participant]])-1)</f>
        <v>LMR11M</v>
      </c>
    </row>
    <row r="1530" spans="1:24" x14ac:dyDescent="0.55000000000000004">
      <c r="A1530" t="s">
        <v>83</v>
      </c>
      <c r="B1530" t="s">
        <v>77</v>
      </c>
      <c r="C1530" t="s">
        <v>15</v>
      </c>
      <c r="D1530">
        <v>1.3</v>
      </c>
      <c r="E1530">
        <v>0</v>
      </c>
      <c r="F1530">
        <v>128</v>
      </c>
      <c r="G1530">
        <v>128</v>
      </c>
      <c r="H1530">
        <v>128</v>
      </c>
      <c r="I1530" t="s">
        <v>15</v>
      </c>
      <c r="J1530">
        <v>1</v>
      </c>
      <c r="L1530" t="s">
        <v>84</v>
      </c>
      <c r="M1530">
        <v>59.9417124861628</v>
      </c>
      <c r="N1530" t="s">
        <v>85</v>
      </c>
      <c r="O1530">
        <v>1</v>
      </c>
      <c r="P1530" t="s">
        <v>86</v>
      </c>
      <c r="Q1530" s="3" t="str">
        <f>+PROPER(IF(MID(Tabla1[[#This Row],[expName]],3,100)="Alegria","Alegría",MID(Tabla1[[#This Row],[expName]],3,100)))</f>
        <v>Identidad</v>
      </c>
      <c r="R1530" s="3" t="str">
        <f>+IF(Tabla1[[#This Row],[correct_ans]]="None","Frecuente","Infrecuente")</f>
        <v>Frecuente</v>
      </c>
      <c r="S1530" s="3">
        <f>+Tabla1[[#This Row],[Respuesta.corr]]*100</f>
        <v>100</v>
      </c>
      <c r="T1530" s="3" t="str">
        <f>+IF(OR(Tabla1[[#This Row],[frecuente/infrecuente]]="Frecuente",Tabla1[[#This Row],[Respuesta.rt]]=""),"",Tabla1[[#This Row],[Respuesta.rt]])</f>
        <v/>
      </c>
      <c r="U1530" s="3">
        <f>1-Tabla1[[#This Row],[Respuesta.corr]]</f>
        <v>0</v>
      </c>
      <c r="V1530" s="3" t="s">
        <v>144</v>
      </c>
      <c r="W1530" s="3" t="s">
        <v>172</v>
      </c>
      <c r="X1530" s="3" t="str">
        <f>+LEFT(Tabla1[[#This Row],[participant]],LEN(Tabla1[[#This Row],[participant]])-1)</f>
        <v>LMR11M</v>
      </c>
    </row>
    <row r="1531" spans="1:24" x14ac:dyDescent="0.55000000000000004">
      <c r="A1531" t="s">
        <v>83</v>
      </c>
      <c r="B1531" t="s">
        <v>90</v>
      </c>
      <c r="C1531" t="s">
        <v>15</v>
      </c>
      <c r="D1531">
        <v>0.8</v>
      </c>
      <c r="E1531">
        <v>0</v>
      </c>
      <c r="F1531">
        <v>129</v>
      </c>
      <c r="G1531">
        <v>129</v>
      </c>
      <c r="H1531">
        <v>129</v>
      </c>
      <c r="I1531" t="s">
        <v>15</v>
      </c>
      <c r="J1531">
        <v>1</v>
      </c>
      <c r="L1531" t="s">
        <v>84</v>
      </c>
      <c r="M1531">
        <v>59.9417124861628</v>
      </c>
      <c r="N1531" t="s">
        <v>85</v>
      </c>
      <c r="O1531">
        <v>1</v>
      </c>
      <c r="P1531" t="s">
        <v>86</v>
      </c>
      <c r="Q1531" s="3" t="str">
        <f>+PROPER(IF(MID(Tabla1[[#This Row],[expName]],3,100)="Alegria","Alegría",MID(Tabla1[[#This Row],[expName]],3,100)))</f>
        <v>Identidad</v>
      </c>
      <c r="R1531" s="3" t="str">
        <f>+IF(Tabla1[[#This Row],[correct_ans]]="None","Frecuente","Infrecuente")</f>
        <v>Frecuente</v>
      </c>
      <c r="S1531" s="3">
        <f>+Tabla1[[#This Row],[Respuesta.corr]]*100</f>
        <v>100</v>
      </c>
      <c r="T1531" s="3" t="str">
        <f>+IF(OR(Tabla1[[#This Row],[frecuente/infrecuente]]="Frecuente",Tabla1[[#This Row],[Respuesta.rt]]=""),"",Tabla1[[#This Row],[Respuesta.rt]])</f>
        <v/>
      </c>
      <c r="U1531" s="3">
        <f>1-Tabla1[[#This Row],[Respuesta.corr]]</f>
        <v>0</v>
      </c>
      <c r="V1531" s="3" t="s">
        <v>144</v>
      </c>
      <c r="W1531" s="3" t="s">
        <v>172</v>
      </c>
      <c r="X1531" s="3" t="str">
        <f>+LEFT(Tabla1[[#This Row],[participant]],LEN(Tabla1[[#This Row],[participant]])-1)</f>
        <v>LMR11M</v>
      </c>
    </row>
    <row r="1532" spans="1:24" x14ac:dyDescent="0.55000000000000004">
      <c r="A1532" t="s">
        <v>87</v>
      </c>
      <c r="B1532" t="s">
        <v>88</v>
      </c>
      <c r="C1532" t="s">
        <v>21</v>
      </c>
      <c r="D1532">
        <v>0.8</v>
      </c>
      <c r="E1532">
        <v>0</v>
      </c>
      <c r="F1532">
        <v>130</v>
      </c>
      <c r="G1532">
        <v>130</v>
      </c>
      <c r="H1532">
        <v>130</v>
      </c>
      <c r="I1532" t="s">
        <v>21</v>
      </c>
      <c r="J1532">
        <v>1</v>
      </c>
      <c r="K1532">
        <v>0.35538173466900003</v>
      </c>
      <c r="L1532" t="s">
        <v>84</v>
      </c>
      <c r="M1532">
        <v>59.9417124861628</v>
      </c>
      <c r="N1532" t="s">
        <v>85</v>
      </c>
      <c r="O1532">
        <v>1</v>
      </c>
      <c r="P1532" t="s">
        <v>86</v>
      </c>
      <c r="Q1532" s="3" t="str">
        <f>+PROPER(IF(MID(Tabla1[[#This Row],[expName]],3,100)="Alegria","Alegría",MID(Tabla1[[#This Row],[expName]],3,100)))</f>
        <v>Identidad</v>
      </c>
      <c r="R1532" s="3" t="str">
        <f>+IF(Tabla1[[#This Row],[correct_ans]]="None","Frecuente","Infrecuente")</f>
        <v>Infrecuente</v>
      </c>
      <c r="S1532" s="3">
        <f>+Tabla1[[#This Row],[Respuesta.corr]]*100</f>
        <v>100</v>
      </c>
      <c r="T1532" s="3">
        <f>+IF(OR(Tabla1[[#This Row],[frecuente/infrecuente]]="Frecuente",Tabla1[[#This Row],[Respuesta.rt]]=""),"",Tabla1[[#This Row],[Respuesta.rt]])</f>
        <v>0.35538173466900003</v>
      </c>
      <c r="U1532" s="3">
        <f>1-Tabla1[[#This Row],[Respuesta.corr]]</f>
        <v>0</v>
      </c>
      <c r="V1532" s="3" t="s">
        <v>144</v>
      </c>
      <c r="W1532" s="3" t="s">
        <v>172</v>
      </c>
      <c r="X1532" s="3" t="str">
        <f>+LEFT(Tabla1[[#This Row],[participant]],LEN(Tabla1[[#This Row],[participant]])-1)</f>
        <v>LMR11M</v>
      </c>
    </row>
    <row r="1533" spans="1:24" x14ac:dyDescent="0.55000000000000004">
      <c r="A1533" t="s">
        <v>83</v>
      </c>
      <c r="B1533" t="s">
        <v>35</v>
      </c>
      <c r="C1533" t="s">
        <v>15</v>
      </c>
      <c r="D1533">
        <v>0.8</v>
      </c>
      <c r="E1533">
        <v>0</v>
      </c>
      <c r="F1533">
        <v>131</v>
      </c>
      <c r="G1533">
        <v>131</v>
      </c>
      <c r="H1533">
        <v>131</v>
      </c>
      <c r="I1533" t="s">
        <v>15</v>
      </c>
      <c r="J1533">
        <v>1</v>
      </c>
      <c r="L1533" t="s">
        <v>84</v>
      </c>
      <c r="M1533">
        <v>59.9417124861628</v>
      </c>
      <c r="N1533" t="s">
        <v>85</v>
      </c>
      <c r="O1533">
        <v>1</v>
      </c>
      <c r="P1533" t="s">
        <v>86</v>
      </c>
      <c r="Q1533" s="3" t="str">
        <f>+PROPER(IF(MID(Tabla1[[#This Row],[expName]],3,100)="Alegria","Alegría",MID(Tabla1[[#This Row],[expName]],3,100)))</f>
        <v>Identidad</v>
      </c>
      <c r="R1533" s="3" t="str">
        <f>+IF(Tabla1[[#This Row],[correct_ans]]="None","Frecuente","Infrecuente")</f>
        <v>Frecuente</v>
      </c>
      <c r="S1533" s="3">
        <f>+Tabla1[[#This Row],[Respuesta.corr]]*100</f>
        <v>100</v>
      </c>
      <c r="T1533" s="3" t="str">
        <f>+IF(OR(Tabla1[[#This Row],[frecuente/infrecuente]]="Frecuente",Tabla1[[#This Row],[Respuesta.rt]]=""),"",Tabla1[[#This Row],[Respuesta.rt]])</f>
        <v/>
      </c>
      <c r="U1533" s="3">
        <f>1-Tabla1[[#This Row],[Respuesta.corr]]</f>
        <v>0</v>
      </c>
      <c r="V1533" s="3" t="s">
        <v>144</v>
      </c>
      <c r="W1533" s="3" t="s">
        <v>172</v>
      </c>
      <c r="X1533" s="3" t="str">
        <f>+LEFT(Tabla1[[#This Row],[participant]],LEN(Tabla1[[#This Row],[participant]])-1)</f>
        <v>LMR11M</v>
      </c>
    </row>
    <row r="1534" spans="1:24" x14ac:dyDescent="0.55000000000000004">
      <c r="A1534" t="s">
        <v>83</v>
      </c>
      <c r="B1534" t="s">
        <v>28</v>
      </c>
      <c r="C1534" t="s">
        <v>15</v>
      </c>
      <c r="D1534">
        <v>1.3</v>
      </c>
      <c r="E1534">
        <v>0</v>
      </c>
      <c r="F1534">
        <v>132</v>
      </c>
      <c r="G1534">
        <v>132</v>
      </c>
      <c r="H1534">
        <v>132</v>
      </c>
      <c r="I1534" t="s">
        <v>15</v>
      </c>
      <c r="J1534">
        <v>1</v>
      </c>
      <c r="L1534" t="s">
        <v>84</v>
      </c>
      <c r="M1534">
        <v>59.9417124861628</v>
      </c>
      <c r="N1534" t="s">
        <v>85</v>
      </c>
      <c r="O1534">
        <v>1</v>
      </c>
      <c r="P1534" t="s">
        <v>86</v>
      </c>
      <c r="Q1534" s="3" t="str">
        <f>+PROPER(IF(MID(Tabla1[[#This Row],[expName]],3,100)="Alegria","Alegría",MID(Tabla1[[#This Row],[expName]],3,100)))</f>
        <v>Identidad</v>
      </c>
      <c r="R1534" s="3" t="str">
        <f>+IF(Tabla1[[#This Row],[correct_ans]]="None","Frecuente","Infrecuente")</f>
        <v>Frecuente</v>
      </c>
      <c r="S1534" s="3">
        <f>+Tabla1[[#This Row],[Respuesta.corr]]*100</f>
        <v>100</v>
      </c>
      <c r="T1534" s="3" t="str">
        <f>+IF(OR(Tabla1[[#This Row],[frecuente/infrecuente]]="Frecuente",Tabla1[[#This Row],[Respuesta.rt]]=""),"",Tabla1[[#This Row],[Respuesta.rt]])</f>
        <v/>
      </c>
      <c r="U1534" s="3">
        <f>1-Tabla1[[#This Row],[Respuesta.corr]]</f>
        <v>0</v>
      </c>
      <c r="V1534" s="3" t="s">
        <v>144</v>
      </c>
      <c r="W1534" s="3" t="s">
        <v>172</v>
      </c>
      <c r="X1534" s="3" t="str">
        <f>+LEFT(Tabla1[[#This Row],[participant]],LEN(Tabla1[[#This Row],[participant]])-1)</f>
        <v>LMR11M</v>
      </c>
    </row>
    <row r="1535" spans="1:24" x14ac:dyDescent="0.55000000000000004">
      <c r="A1535" t="s">
        <v>83</v>
      </c>
      <c r="B1535" t="s">
        <v>90</v>
      </c>
      <c r="C1535" t="s">
        <v>15</v>
      </c>
      <c r="D1535">
        <v>1.3</v>
      </c>
      <c r="E1535">
        <v>0</v>
      </c>
      <c r="F1535">
        <v>133</v>
      </c>
      <c r="G1535">
        <v>133</v>
      </c>
      <c r="H1535">
        <v>133</v>
      </c>
      <c r="I1535" t="s">
        <v>15</v>
      </c>
      <c r="J1535">
        <v>1</v>
      </c>
      <c r="L1535" t="s">
        <v>84</v>
      </c>
      <c r="M1535">
        <v>59.9417124861628</v>
      </c>
      <c r="N1535" t="s">
        <v>85</v>
      </c>
      <c r="O1535">
        <v>1</v>
      </c>
      <c r="P1535" t="s">
        <v>86</v>
      </c>
      <c r="Q1535" s="3" t="str">
        <f>+PROPER(IF(MID(Tabla1[[#This Row],[expName]],3,100)="Alegria","Alegría",MID(Tabla1[[#This Row],[expName]],3,100)))</f>
        <v>Identidad</v>
      </c>
      <c r="R1535" s="3" t="str">
        <f>+IF(Tabla1[[#This Row],[correct_ans]]="None","Frecuente","Infrecuente")</f>
        <v>Frecuente</v>
      </c>
      <c r="S1535" s="3">
        <f>+Tabla1[[#This Row],[Respuesta.corr]]*100</f>
        <v>100</v>
      </c>
      <c r="T1535" s="3" t="str">
        <f>+IF(OR(Tabla1[[#This Row],[frecuente/infrecuente]]="Frecuente",Tabla1[[#This Row],[Respuesta.rt]]=""),"",Tabla1[[#This Row],[Respuesta.rt]])</f>
        <v/>
      </c>
      <c r="U1535" s="3">
        <f>1-Tabla1[[#This Row],[Respuesta.corr]]</f>
        <v>0</v>
      </c>
      <c r="V1535" s="3" t="s">
        <v>144</v>
      </c>
      <c r="W1535" s="3" t="s">
        <v>172</v>
      </c>
      <c r="X1535" s="3" t="str">
        <f>+LEFT(Tabla1[[#This Row],[participant]],LEN(Tabla1[[#This Row],[participant]])-1)</f>
        <v>LMR11M</v>
      </c>
    </row>
    <row r="1536" spans="1:24" x14ac:dyDescent="0.55000000000000004">
      <c r="A1536" t="s">
        <v>87</v>
      </c>
      <c r="B1536" t="s">
        <v>88</v>
      </c>
      <c r="C1536" t="s">
        <v>21</v>
      </c>
      <c r="D1536">
        <v>1.3</v>
      </c>
      <c r="E1536">
        <v>0</v>
      </c>
      <c r="F1536">
        <v>134</v>
      </c>
      <c r="G1536">
        <v>134</v>
      </c>
      <c r="H1536">
        <v>134</v>
      </c>
      <c r="I1536" t="s">
        <v>21</v>
      </c>
      <c r="J1536">
        <v>1</v>
      </c>
      <c r="K1536">
        <v>0.422175538726</v>
      </c>
      <c r="L1536" t="s">
        <v>84</v>
      </c>
      <c r="M1536">
        <v>59.9417124861628</v>
      </c>
      <c r="N1536" t="s">
        <v>85</v>
      </c>
      <c r="O1536">
        <v>1</v>
      </c>
      <c r="P1536" t="s">
        <v>86</v>
      </c>
      <c r="Q1536" s="3" t="str">
        <f>+PROPER(IF(MID(Tabla1[[#This Row],[expName]],3,100)="Alegria","Alegría",MID(Tabla1[[#This Row],[expName]],3,100)))</f>
        <v>Identidad</v>
      </c>
      <c r="R1536" s="3" t="str">
        <f>+IF(Tabla1[[#This Row],[correct_ans]]="None","Frecuente","Infrecuente")</f>
        <v>Infrecuente</v>
      </c>
      <c r="S1536" s="3">
        <f>+Tabla1[[#This Row],[Respuesta.corr]]*100</f>
        <v>100</v>
      </c>
      <c r="T1536" s="3">
        <f>+IF(OR(Tabla1[[#This Row],[frecuente/infrecuente]]="Frecuente",Tabla1[[#This Row],[Respuesta.rt]]=""),"",Tabla1[[#This Row],[Respuesta.rt]])</f>
        <v>0.422175538726</v>
      </c>
      <c r="U1536" s="3">
        <f>1-Tabla1[[#This Row],[Respuesta.corr]]</f>
        <v>0</v>
      </c>
      <c r="V1536" s="3" t="s">
        <v>144</v>
      </c>
      <c r="W1536" s="3" t="s">
        <v>172</v>
      </c>
      <c r="X1536" s="3" t="str">
        <f>+LEFT(Tabla1[[#This Row],[participant]],LEN(Tabla1[[#This Row],[participant]])-1)</f>
        <v>LMR11M</v>
      </c>
    </row>
    <row r="1537" spans="1:24" x14ac:dyDescent="0.55000000000000004">
      <c r="A1537" t="s">
        <v>83</v>
      </c>
      <c r="B1537" t="s">
        <v>92</v>
      </c>
      <c r="C1537" t="s">
        <v>15</v>
      </c>
      <c r="D1537">
        <v>1.3</v>
      </c>
      <c r="E1537">
        <v>0</v>
      </c>
      <c r="F1537">
        <v>135</v>
      </c>
      <c r="G1537">
        <v>135</v>
      </c>
      <c r="H1537">
        <v>135</v>
      </c>
      <c r="I1537" t="s">
        <v>15</v>
      </c>
      <c r="J1537">
        <v>1</v>
      </c>
      <c r="L1537" t="s">
        <v>84</v>
      </c>
      <c r="M1537">
        <v>59.9417124861628</v>
      </c>
      <c r="N1537" t="s">
        <v>85</v>
      </c>
      <c r="O1537">
        <v>1</v>
      </c>
      <c r="P1537" t="s">
        <v>86</v>
      </c>
      <c r="Q1537" s="3" t="str">
        <f>+PROPER(IF(MID(Tabla1[[#This Row],[expName]],3,100)="Alegria","Alegría",MID(Tabla1[[#This Row],[expName]],3,100)))</f>
        <v>Identidad</v>
      </c>
      <c r="R1537" s="3" t="str">
        <f>+IF(Tabla1[[#This Row],[correct_ans]]="None","Frecuente","Infrecuente")</f>
        <v>Frecuente</v>
      </c>
      <c r="S1537" s="3">
        <f>+Tabla1[[#This Row],[Respuesta.corr]]*100</f>
        <v>100</v>
      </c>
      <c r="T1537" s="3" t="str">
        <f>+IF(OR(Tabla1[[#This Row],[frecuente/infrecuente]]="Frecuente",Tabla1[[#This Row],[Respuesta.rt]]=""),"",Tabla1[[#This Row],[Respuesta.rt]])</f>
        <v/>
      </c>
      <c r="U1537" s="3">
        <f>1-Tabla1[[#This Row],[Respuesta.corr]]</f>
        <v>0</v>
      </c>
      <c r="V1537" s="3" t="s">
        <v>144</v>
      </c>
      <c r="W1537" s="3" t="s">
        <v>172</v>
      </c>
      <c r="X1537" s="3" t="str">
        <f>+LEFT(Tabla1[[#This Row],[participant]],LEN(Tabla1[[#This Row],[participant]])-1)</f>
        <v>LMR11M</v>
      </c>
    </row>
    <row r="1538" spans="1:24" x14ac:dyDescent="0.55000000000000004">
      <c r="A1538" t="s">
        <v>87</v>
      </c>
      <c r="B1538" t="s">
        <v>88</v>
      </c>
      <c r="C1538" t="s">
        <v>21</v>
      </c>
      <c r="D1538">
        <v>0.8</v>
      </c>
      <c r="E1538">
        <v>0</v>
      </c>
      <c r="F1538">
        <v>136</v>
      </c>
      <c r="G1538">
        <v>136</v>
      </c>
      <c r="H1538">
        <v>136</v>
      </c>
      <c r="I1538" t="s">
        <v>21</v>
      </c>
      <c r="J1538">
        <v>1</v>
      </c>
      <c r="K1538">
        <v>0.42182458704300002</v>
      </c>
      <c r="L1538" t="s">
        <v>84</v>
      </c>
      <c r="M1538">
        <v>59.9417124861628</v>
      </c>
      <c r="N1538" t="s">
        <v>85</v>
      </c>
      <c r="O1538">
        <v>1</v>
      </c>
      <c r="P1538" t="s">
        <v>86</v>
      </c>
      <c r="Q1538" s="3" t="str">
        <f>+PROPER(IF(MID(Tabla1[[#This Row],[expName]],3,100)="Alegria","Alegría",MID(Tabla1[[#This Row],[expName]],3,100)))</f>
        <v>Identidad</v>
      </c>
      <c r="R1538" s="3" t="str">
        <f>+IF(Tabla1[[#This Row],[correct_ans]]="None","Frecuente","Infrecuente")</f>
        <v>Infrecuente</v>
      </c>
      <c r="S1538" s="3">
        <f>+Tabla1[[#This Row],[Respuesta.corr]]*100</f>
        <v>100</v>
      </c>
      <c r="T1538" s="3">
        <f>+IF(OR(Tabla1[[#This Row],[frecuente/infrecuente]]="Frecuente",Tabla1[[#This Row],[Respuesta.rt]]=""),"",Tabla1[[#This Row],[Respuesta.rt]])</f>
        <v>0.42182458704300002</v>
      </c>
      <c r="U1538" s="3">
        <f>1-Tabla1[[#This Row],[Respuesta.corr]]</f>
        <v>0</v>
      </c>
      <c r="V1538" s="3" t="s">
        <v>144</v>
      </c>
      <c r="W1538" s="3" t="s">
        <v>172</v>
      </c>
      <c r="X1538" s="3" t="str">
        <f>+LEFT(Tabla1[[#This Row],[participant]],LEN(Tabla1[[#This Row],[participant]])-1)</f>
        <v>LMR11M</v>
      </c>
    </row>
    <row r="1539" spans="1:24" x14ac:dyDescent="0.55000000000000004">
      <c r="A1539" t="s">
        <v>83</v>
      </c>
      <c r="B1539" t="s">
        <v>94</v>
      </c>
      <c r="C1539" t="s">
        <v>15</v>
      </c>
      <c r="D1539">
        <v>0.8</v>
      </c>
      <c r="E1539">
        <v>0</v>
      </c>
      <c r="F1539">
        <v>137</v>
      </c>
      <c r="G1539">
        <v>137</v>
      </c>
      <c r="H1539">
        <v>137</v>
      </c>
      <c r="I1539" t="s">
        <v>15</v>
      </c>
      <c r="J1539">
        <v>1</v>
      </c>
      <c r="L1539" t="s">
        <v>84</v>
      </c>
      <c r="M1539">
        <v>59.9417124861628</v>
      </c>
      <c r="N1539" t="s">
        <v>85</v>
      </c>
      <c r="O1539">
        <v>1</v>
      </c>
      <c r="P1539" t="s">
        <v>86</v>
      </c>
      <c r="Q1539" s="3" t="str">
        <f>+PROPER(IF(MID(Tabla1[[#This Row],[expName]],3,100)="Alegria","Alegría",MID(Tabla1[[#This Row],[expName]],3,100)))</f>
        <v>Identidad</v>
      </c>
      <c r="R1539" s="3" t="str">
        <f>+IF(Tabla1[[#This Row],[correct_ans]]="None","Frecuente","Infrecuente")</f>
        <v>Frecuente</v>
      </c>
      <c r="S1539" s="3">
        <f>+Tabla1[[#This Row],[Respuesta.corr]]*100</f>
        <v>100</v>
      </c>
      <c r="T1539" s="3" t="str">
        <f>+IF(OR(Tabla1[[#This Row],[frecuente/infrecuente]]="Frecuente",Tabla1[[#This Row],[Respuesta.rt]]=""),"",Tabla1[[#This Row],[Respuesta.rt]])</f>
        <v/>
      </c>
      <c r="U1539" s="3">
        <f>1-Tabla1[[#This Row],[Respuesta.corr]]</f>
        <v>0</v>
      </c>
      <c r="V1539" s="3" t="s">
        <v>144</v>
      </c>
      <c r="W1539" s="3" t="s">
        <v>172</v>
      </c>
      <c r="X1539" s="3" t="str">
        <f>+LEFT(Tabla1[[#This Row],[participant]],LEN(Tabla1[[#This Row],[participant]])-1)</f>
        <v>LMR11M</v>
      </c>
    </row>
    <row r="1540" spans="1:24" x14ac:dyDescent="0.55000000000000004">
      <c r="A1540" t="s">
        <v>83</v>
      </c>
      <c r="B1540" t="s">
        <v>92</v>
      </c>
      <c r="C1540" t="s">
        <v>15</v>
      </c>
      <c r="D1540">
        <v>1.3</v>
      </c>
      <c r="E1540">
        <v>0</v>
      </c>
      <c r="F1540">
        <v>138</v>
      </c>
      <c r="G1540">
        <v>138</v>
      </c>
      <c r="H1540">
        <v>138</v>
      </c>
      <c r="I1540" t="s">
        <v>15</v>
      </c>
      <c r="J1540">
        <v>1</v>
      </c>
      <c r="L1540" t="s">
        <v>84</v>
      </c>
      <c r="M1540">
        <v>59.9417124861628</v>
      </c>
      <c r="N1540" t="s">
        <v>85</v>
      </c>
      <c r="O1540">
        <v>1</v>
      </c>
      <c r="P1540" t="s">
        <v>86</v>
      </c>
      <c r="Q1540" s="3" t="str">
        <f>+PROPER(IF(MID(Tabla1[[#This Row],[expName]],3,100)="Alegria","Alegría",MID(Tabla1[[#This Row],[expName]],3,100)))</f>
        <v>Identidad</v>
      </c>
      <c r="R1540" s="3" t="str">
        <f>+IF(Tabla1[[#This Row],[correct_ans]]="None","Frecuente","Infrecuente")</f>
        <v>Frecuente</v>
      </c>
      <c r="S1540" s="3">
        <f>+Tabla1[[#This Row],[Respuesta.corr]]*100</f>
        <v>100</v>
      </c>
      <c r="T1540" s="3" t="str">
        <f>+IF(OR(Tabla1[[#This Row],[frecuente/infrecuente]]="Frecuente",Tabla1[[#This Row],[Respuesta.rt]]=""),"",Tabla1[[#This Row],[Respuesta.rt]])</f>
        <v/>
      </c>
      <c r="U1540" s="3">
        <f>1-Tabla1[[#This Row],[Respuesta.corr]]</f>
        <v>0</v>
      </c>
      <c r="V1540" s="3" t="s">
        <v>144</v>
      </c>
      <c r="W1540" s="3" t="s">
        <v>172</v>
      </c>
      <c r="X1540" s="3" t="str">
        <f>+LEFT(Tabla1[[#This Row],[participant]],LEN(Tabla1[[#This Row],[participant]])-1)</f>
        <v>LMR11M</v>
      </c>
    </row>
    <row r="1541" spans="1:24" x14ac:dyDescent="0.55000000000000004">
      <c r="A1541" t="s">
        <v>83</v>
      </c>
      <c r="B1541" t="s">
        <v>28</v>
      </c>
      <c r="C1541" t="s">
        <v>15</v>
      </c>
      <c r="D1541">
        <v>1.3</v>
      </c>
      <c r="E1541">
        <v>0</v>
      </c>
      <c r="F1541">
        <v>139</v>
      </c>
      <c r="G1541">
        <v>139</v>
      </c>
      <c r="H1541">
        <v>139</v>
      </c>
      <c r="I1541" t="s">
        <v>15</v>
      </c>
      <c r="J1541">
        <v>1</v>
      </c>
      <c r="L1541" t="s">
        <v>84</v>
      </c>
      <c r="M1541">
        <v>59.9417124861628</v>
      </c>
      <c r="N1541" t="s">
        <v>85</v>
      </c>
      <c r="O1541">
        <v>1</v>
      </c>
      <c r="P1541" t="s">
        <v>86</v>
      </c>
      <c r="Q1541" s="3" t="str">
        <f>+PROPER(IF(MID(Tabla1[[#This Row],[expName]],3,100)="Alegria","Alegría",MID(Tabla1[[#This Row],[expName]],3,100)))</f>
        <v>Identidad</v>
      </c>
      <c r="R1541" s="3" t="str">
        <f>+IF(Tabla1[[#This Row],[correct_ans]]="None","Frecuente","Infrecuente")</f>
        <v>Frecuente</v>
      </c>
      <c r="S1541" s="3">
        <f>+Tabla1[[#This Row],[Respuesta.corr]]*100</f>
        <v>100</v>
      </c>
      <c r="T1541" s="3" t="str">
        <f>+IF(OR(Tabla1[[#This Row],[frecuente/infrecuente]]="Frecuente",Tabla1[[#This Row],[Respuesta.rt]]=""),"",Tabla1[[#This Row],[Respuesta.rt]])</f>
        <v/>
      </c>
      <c r="U1541" s="3">
        <f>1-Tabla1[[#This Row],[Respuesta.corr]]</f>
        <v>0</v>
      </c>
      <c r="V1541" s="3" t="s">
        <v>144</v>
      </c>
      <c r="W1541" s="3" t="s">
        <v>172</v>
      </c>
      <c r="X1541" s="3" t="str">
        <f>+LEFT(Tabla1[[#This Row],[participant]],LEN(Tabla1[[#This Row],[participant]])-1)</f>
        <v>LMR11M</v>
      </c>
    </row>
    <row r="1542" spans="1:24" x14ac:dyDescent="0.55000000000000004">
      <c r="A1542" t="s">
        <v>83</v>
      </c>
      <c r="B1542" t="s">
        <v>70</v>
      </c>
      <c r="C1542" t="s">
        <v>15</v>
      </c>
      <c r="D1542">
        <v>1.3</v>
      </c>
      <c r="E1542">
        <v>0</v>
      </c>
      <c r="F1542">
        <v>140</v>
      </c>
      <c r="G1542">
        <v>140</v>
      </c>
      <c r="H1542">
        <v>140</v>
      </c>
      <c r="I1542" t="s">
        <v>15</v>
      </c>
      <c r="J1542">
        <v>1</v>
      </c>
      <c r="L1542" t="s">
        <v>84</v>
      </c>
      <c r="M1542">
        <v>59.9417124861628</v>
      </c>
      <c r="N1542" t="s">
        <v>85</v>
      </c>
      <c r="O1542">
        <v>1</v>
      </c>
      <c r="P1542" t="s">
        <v>86</v>
      </c>
      <c r="Q1542" s="3" t="str">
        <f>+PROPER(IF(MID(Tabla1[[#This Row],[expName]],3,100)="Alegria","Alegría",MID(Tabla1[[#This Row],[expName]],3,100)))</f>
        <v>Identidad</v>
      </c>
      <c r="R1542" s="3" t="str">
        <f>+IF(Tabla1[[#This Row],[correct_ans]]="None","Frecuente","Infrecuente")</f>
        <v>Frecuente</v>
      </c>
      <c r="S1542" s="3">
        <f>+Tabla1[[#This Row],[Respuesta.corr]]*100</f>
        <v>100</v>
      </c>
      <c r="T1542" s="3" t="str">
        <f>+IF(OR(Tabla1[[#This Row],[frecuente/infrecuente]]="Frecuente",Tabla1[[#This Row],[Respuesta.rt]]=""),"",Tabla1[[#This Row],[Respuesta.rt]])</f>
        <v/>
      </c>
      <c r="U1542" s="3">
        <f>1-Tabla1[[#This Row],[Respuesta.corr]]</f>
        <v>0</v>
      </c>
      <c r="V1542" s="3" t="s">
        <v>144</v>
      </c>
      <c r="W1542" s="3" t="s">
        <v>172</v>
      </c>
      <c r="X1542" s="3" t="str">
        <f>+LEFT(Tabla1[[#This Row],[participant]],LEN(Tabla1[[#This Row],[participant]])-1)</f>
        <v>LMR11M</v>
      </c>
    </row>
    <row r="1543" spans="1:24" x14ac:dyDescent="0.55000000000000004">
      <c r="A1543" t="s">
        <v>87</v>
      </c>
      <c r="B1543" t="s">
        <v>88</v>
      </c>
      <c r="C1543" t="s">
        <v>21</v>
      </c>
      <c r="D1543">
        <v>1.3</v>
      </c>
      <c r="E1543">
        <v>0</v>
      </c>
      <c r="F1543">
        <v>141</v>
      </c>
      <c r="G1543">
        <v>141</v>
      </c>
      <c r="H1543">
        <v>141</v>
      </c>
      <c r="I1543" t="s">
        <v>21</v>
      </c>
      <c r="J1543">
        <v>1</v>
      </c>
      <c r="K1543">
        <v>0.54053447395599996</v>
      </c>
      <c r="L1543" t="s">
        <v>84</v>
      </c>
      <c r="M1543">
        <v>59.9417124861628</v>
      </c>
      <c r="N1543" t="s">
        <v>85</v>
      </c>
      <c r="O1543">
        <v>1</v>
      </c>
      <c r="P1543" t="s">
        <v>86</v>
      </c>
      <c r="Q1543" s="3" t="str">
        <f>+PROPER(IF(MID(Tabla1[[#This Row],[expName]],3,100)="Alegria","Alegría",MID(Tabla1[[#This Row],[expName]],3,100)))</f>
        <v>Identidad</v>
      </c>
      <c r="R1543" s="3" t="str">
        <f>+IF(Tabla1[[#This Row],[correct_ans]]="None","Frecuente","Infrecuente")</f>
        <v>Infrecuente</v>
      </c>
      <c r="S1543" s="3">
        <f>+Tabla1[[#This Row],[Respuesta.corr]]*100</f>
        <v>100</v>
      </c>
      <c r="T1543" s="3">
        <f>+IF(OR(Tabla1[[#This Row],[frecuente/infrecuente]]="Frecuente",Tabla1[[#This Row],[Respuesta.rt]]=""),"",Tabla1[[#This Row],[Respuesta.rt]])</f>
        <v>0.54053447395599996</v>
      </c>
      <c r="U1543" s="3">
        <f>1-Tabla1[[#This Row],[Respuesta.corr]]</f>
        <v>0</v>
      </c>
      <c r="V1543" s="3" t="s">
        <v>144</v>
      </c>
      <c r="W1543" s="3" t="s">
        <v>172</v>
      </c>
      <c r="X1543" s="3" t="str">
        <f>+LEFT(Tabla1[[#This Row],[participant]],LEN(Tabla1[[#This Row],[participant]])-1)</f>
        <v>LMR11M</v>
      </c>
    </row>
    <row r="1544" spans="1:24" x14ac:dyDescent="0.55000000000000004">
      <c r="A1544" t="s">
        <v>83</v>
      </c>
      <c r="B1544" t="s">
        <v>93</v>
      </c>
      <c r="C1544" t="s">
        <v>15</v>
      </c>
      <c r="D1544">
        <v>1.3</v>
      </c>
      <c r="E1544">
        <v>0</v>
      </c>
      <c r="F1544">
        <v>142</v>
      </c>
      <c r="G1544">
        <v>142</v>
      </c>
      <c r="H1544">
        <v>142</v>
      </c>
      <c r="I1544" t="s">
        <v>15</v>
      </c>
      <c r="J1544">
        <v>1</v>
      </c>
      <c r="L1544" t="s">
        <v>84</v>
      </c>
      <c r="M1544">
        <v>59.9417124861628</v>
      </c>
      <c r="N1544" t="s">
        <v>85</v>
      </c>
      <c r="O1544">
        <v>1</v>
      </c>
      <c r="P1544" t="s">
        <v>86</v>
      </c>
      <c r="Q1544" s="3" t="str">
        <f>+PROPER(IF(MID(Tabla1[[#This Row],[expName]],3,100)="Alegria","Alegría",MID(Tabla1[[#This Row],[expName]],3,100)))</f>
        <v>Identidad</v>
      </c>
      <c r="R1544" s="3" t="str">
        <f>+IF(Tabla1[[#This Row],[correct_ans]]="None","Frecuente","Infrecuente")</f>
        <v>Frecuente</v>
      </c>
      <c r="S1544" s="3">
        <f>+Tabla1[[#This Row],[Respuesta.corr]]*100</f>
        <v>100</v>
      </c>
      <c r="T1544" s="3" t="str">
        <f>+IF(OR(Tabla1[[#This Row],[frecuente/infrecuente]]="Frecuente",Tabla1[[#This Row],[Respuesta.rt]]=""),"",Tabla1[[#This Row],[Respuesta.rt]])</f>
        <v/>
      </c>
      <c r="U1544" s="3">
        <f>1-Tabla1[[#This Row],[Respuesta.corr]]</f>
        <v>0</v>
      </c>
      <c r="V1544" s="3" t="s">
        <v>144</v>
      </c>
      <c r="W1544" s="3" t="s">
        <v>172</v>
      </c>
      <c r="X1544" s="3" t="str">
        <f>+LEFT(Tabla1[[#This Row],[participant]],LEN(Tabla1[[#This Row],[participant]])-1)</f>
        <v>LMR11M</v>
      </c>
    </row>
    <row r="1545" spans="1:24" x14ac:dyDescent="0.55000000000000004">
      <c r="A1545" t="s">
        <v>83</v>
      </c>
      <c r="B1545" t="s">
        <v>89</v>
      </c>
      <c r="C1545" t="s">
        <v>15</v>
      </c>
      <c r="D1545">
        <v>0.8</v>
      </c>
      <c r="E1545">
        <v>0</v>
      </c>
      <c r="F1545">
        <v>143</v>
      </c>
      <c r="G1545">
        <v>143</v>
      </c>
      <c r="H1545">
        <v>143</v>
      </c>
      <c r="I1545" t="s">
        <v>15</v>
      </c>
      <c r="J1545">
        <v>1</v>
      </c>
      <c r="L1545" t="s">
        <v>84</v>
      </c>
      <c r="M1545">
        <v>59.9417124861628</v>
      </c>
      <c r="N1545" t="s">
        <v>85</v>
      </c>
      <c r="O1545">
        <v>1</v>
      </c>
      <c r="P1545" t="s">
        <v>86</v>
      </c>
      <c r="Q1545" s="3" t="str">
        <f>+PROPER(IF(MID(Tabla1[[#This Row],[expName]],3,100)="Alegria","Alegría",MID(Tabla1[[#This Row],[expName]],3,100)))</f>
        <v>Identidad</v>
      </c>
      <c r="R1545" s="3" t="str">
        <f>+IF(Tabla1[[#This Row],[correct_ans]]="None","Frecuente","Infrecuente")</f>
        <v>Frecuente</v>
      </c>
      <c r="S1545" s="3">
        <f>+Tabla1[[#This Row],[Respuesta.corr]]*100</f>
        <v>100</v>
      </c>
      <c r="T1545" s="3" t="str">
        <f>+IF(OR(Tabla1[[#This Row],[frecuente/infrecuente]]="Frecuente",Tabla1[[#This Row],[Respuesta.rt]]=""),"",Tabla1[[#This Row],[Respuesta.rt]])</f>
        <v/>
      </c>
      <c r="U1545" s="3">
        <f>1-Tabla1[[#This Row],[Respuesta.corr]]</f>
        <v>0</v>
      </c>
      <c r="V1545" s="3" t="s">
        <v>144</v>
      </c>
      <c r="W1545" s="3" t="s">
        <v>172</v>
      </c>
      <c r="X1545" s="3" t="str">
        <f>+LEFT(Tabla1[[#This Row],[participant]],LEN(Tabla1[[#This Row],[participant]])-1)</f>
        <v>LMR11M</v>
      </c>
    </row>
    <row r="1546" spans="1:24" x14ac:dyDescent="0.55000000000000004">
      <c r="A1546" t="s">
        <v>83</v>
      </c>
      <c r="B1546" t="s">
        <v>65</v>
      </c>
      <c r="C1546" t="s">
        <v>15</v>
      </c>
      <c r="D1546">
        <v>1.3</v>
      </c>
      <c r="E1546">
        <v>0</v>
      </c>
      <c r="F1546">
        <v>144</v>
      </c>
      <c r="G1546">
        <v>144</v>
      </c>
      <c r="H1546">
        <v>144</v>
      </c>
      <c r="I1546" t="s">
        <v>15</v>
      </c>
      <c r="J1546">
        <v>1</v>
      </c>
      <c r="L1546" t="s">
        <v>84</v>
      </c>
      <c r="M1546">
        <v>59.9417124861628</v>
      </c>
      <c r="N1546" t="s">
        <v>85</v>
      </c>
      <c r="O1546">
        <v>1</v>
      </c>
      <c r="P1546" t="s">
        <v>86</v>
      </c>
      <c r="Q1546" s="3" t="str">
        <f>+PROPER(IF(MID(Tabla1[[#This Row],[expName]],3,100)="Alegria","Alegría",MID(Tabla1[[#This Row],[expName]],3,100)))</f>
        <v>Identidad</v>
      </c>
      <c r="R1546" s="3" t="str">
        <f>+IF(Tabla1[[#This Row],[correct_ans]]="None","Frecuente","Infrecuente")</f>
        <v>Frecuente</v>
      </c>
      <c r="S1546" s="3">
        <f>+Tabla1[[#This Row],[Respuesta.corr]]*100</f>
        <v>100</v>
      </c>
      <c r="T1546" s="3" t="str">
        <f>+IF(OR(Tabla1[[#This Row],[frecuente/infrecuente]]="Frecuente",Tabla1[[#This Row],[Respuesta.rt]]=""),"",Tabla1[[#This Row],[Respuesta.rt]])</f>
        <v/>
      </c>
      <c r="U1546" s="3">
        <f>1-Tabla1[[#This Row],[Respuesta.corr]]</f>
        <v>0</v>
      </c>
      <c r="V1546" s="3" t="s">
        <v>144</v>
      </c>
      <c r="W1546" s="3" t="s">
        <v>172</v>
      </c>
      <c r="X1546" s="3" t="str">
        <f>+LEFT(Tabla1[[#This Row],[participant]],LEN(Tabla1[[#This Row],[participant]])-1)</f>
        <v>LMR11M</v>
      </c>
    </row>
    <row r="1547" spans="1:24" x14ac:dyDescent="0.55000000000000004">
      <c r="A1547" t="s">
        <v>87</v>
      </c>
      <c r="B1547" t="s">
        <v>88</v>
      </c>
      <c r="C1547" t="s">
        <v>21</v>
      </c>
      <c r="D1547">
        <v>0.8</v>
      </c>
      <c r="E1547">
        <v>0</v>
      </c>
      <c r="F1547">
        <v>145</v>
      </c>
      <c r="G1547">
        <v>145</v>
      </c>
      <c r="H1547">
        <v>145</v>
      </c>
      <c r="I1547" t="s">
        <v>21</v>
      </c>
      <c r="J1547">
        <v>1</v>
      </c>
      <c r="K1547">
        <v>0.45562591170900002</v>
      </c>
      <c r="L1547" t="s">
        <v>84</v>
      </c>
      <c r="M1547">
        <v>59.9417124861628</v>
      </c>
      <c r="N1547" t="s">
        <v>85</v>
      </c>
      <c r="O1547">
        <v>1</v>
      </c>
      <c r="P1547" t="s">
        <v>86</v>
      </c>
      <c r="Q1547" s="3" t="str">
        <f>+PROPER(IF(MID(Tabla1[[#This Row],[expName]],3,100)="Alegria","Alegría",MID(Tabla1[[#This Row],[expName]],3,100)))</f>
        <v>Identidad</v>
      </c>
      <c r="R1547" s="3" t="str">
        <f>+IF(Tabla1[[#This Row],[correct_ans]]="None","Frecuente","Infrecuente")</f>
        <v>Infrecuente</v>
      </c>
      <c r="S1547" s="3">
        <f>+Tabla1[[#This Row],[Respuesta.corr]]*100</f>
        <v>100</v>
      </c>
      <c r="T1547" s="3">
        <f>+IF(OR(Tabla1[[#This Row],[frecuente/infrecuente]]="Frecuente",Tabla1[[#This Row],[Respuesta.rt]]=""),"",Tabla1[[#This Row],[Respuesta.rt]])</f>
        <v>0.45562591170900002</v>
      </c>
      <c r="U1547" s="3">
        <f>1-Tabla1[[#This Row],[Respuesta.corr]]</f>
        <v>0</v>
      </c>
      <c r="V1547" s="3" t="s">
        <v>144</v>
      </c>
      <c r="W1547" s="3" t="s">
        <v>172</v>
      </c>
      <c r="X1547" s="3" t="str">
        <f>+LEFT(Tabla1[[#This Row],[participant]],LEN(Tabla1[[#This Row],[participant]])-1)</f>
        <v>LMR11M</v>
      </c>
    </row>
    <row r="1548" spans="1:24" x14ac:dyDescent="0.55000000000000004">
      <c r="A1548" t="s">
        <v>83</v>
      </c>
      <c r="B1548" t="s">
        <v>70</v>
      </c>
      <c r="C1548" t="s">
        <v>15</v>
      </c>
      <c r="D1548">
        <v>1.3</v>
      </c>
      <c r="E1548">
        <v>0</v>
      </c>
      <c r="F1548">
        <v>146</v>
      </c>
      <c r="G1548">
        <v>146</v>
      </c>
      <c r="H1548">
        <v>146</v>
      </c>
      <c r="I1548" t="s">
        <v>15</v>
      </c>
      <c r="J1548">
        <v>1</v>
      </c>
      <c r="L1548" t="s">
        <v>84</v>
      </c>
      <c r="M1548">
        <v>59.9417124861628</v>
      </c>
      <c r="N1548" t="s">
        <v>85</v>
      </c>
      <c r="O1548">
        <v>1</v>
      </c>
      <c r="P1548" t="s">
        <v>86</v>
      </c>
      <c r="Q1548" s="3" t="str">
        <f>+PROPER(IF(MID(Tabla1[[#This Row],[expName]],3,100)="Alegria","Alegría",MID(Tabla1[[#This Row],[expName]],3,100)))</f>
        <v>Identidad</v>
      </c>
      <c r="R1548" s="3" t="str">
        <f>+IF(Tabla1[[#This Row],[correct_ans]]="None","Frecuente","Infrecuente")</f>
        <v>Frecuente</v>
      </c>
      <c r="S1548" s="3">
        <f>+Tabla1[[#This Row],[Respuesta.corr]]*100</f>
        <v>100</v>
      </c>
      <c r="T1548" s="3" t="str">
        <f>+IF(OR(Tabla1[[#This Row],[frecuente/infrecuente]]="Frecuente",Tabla1[[#This Row],[Respuesta.rt]]=""),"",Tabla1[[#This Row],[Respuesta.rt]])</f>
        <v/>
      </c>
      <c r="U1548" s="3">
        <f>1-Tabla1[[#This Row],[Respuesta.corr]]</f>
        <v>0</v>
      </c>
      <c r="V1548" s="3" t="s">
        <v>144</v>
      </c>
      <c r="W1548" s="3" t="s">
        <v>172</v>
      </c>
      <c r="X1548" s="3" t="str">
        <f>+LEFT(Tabla1[[#This Row],[participant]],LEN(Tabla1[[#This Row],[participant]])-1)</f>
        <v>LMR11M</v>
      </c>
    </row>
    <row r="1549" spans="1:24" x14ac:dyDescent="0.55000000000000004">
      <c r="A1549" t="s">
        <v>87</v>
      </c>
      <c r="B1549" t="s">
        <v>88</v>
      </c>
      <c r="C1549" t="s">
        <v>21</v>
      </c>
      <c r="D1549">
        <v>1.3</v>
      </c>
      <c r="E1549">
        <v>0</v>
      </c>
      <c r="F1549">
        <v>147</v>
      </c>
      <c r="G1549">
        <v>147</v>
      </c>
      <c r="H1549">
        <v>147</v>
      </c>
      <c r="I1549" t="s">
        <v>21</v>
      </c>
      <c r="J1549">
        <v>1</v>
      </c>
      <c r="K1549">
        <v>0.605670194607</v>
      </c>
      <c r="L1549" t="s">
        <v>84</v>
      </c>
      <c r="M1549">
        <v>59.9417124861628</v>
      </c>
      <c r="N1549" t="s">
        <v>85</v>
      </c>
      <c r="O1549">
        <v>1</v>
      </c>
      <c r="P1549" t="s">
        <v>86</v>
      </c>
      <c r="Q1549" s="3" t="str">
        <f>+PROPER(IF(MID(Tabla1[[#This Row],[expName]],3,100)="Alegria","Alegría",MID(Tabla1[[#This Row],[expName]],3,100)))</f>
        <v>Identidad</v>
      </c>
      <c r="R1549" s="3" t="str">
        <f>+IF(Tabla1[[#This Row],[correct_ans]]="None","Frecuente","Infrecuente")</f>
        <v>Infrecuente</v>
      </c>
      <c r="S1549" s="3">
        <f>+Tabla1[[#This Row],[Respuesta.corr]]*100</f>
        <v>100</v>
      </c>
      <c r="T1549" s="3">
        <f>+IF(OR(Tabla1[[#This Row],[frecuente/infrecuente]]="Frecuente",Tabla1[[#This Row],[Respuesta.rt]]=""),"",Tabla1[[#This Row],[Respuesta.rt]])</f>
        <v>0.605670194607</v>
      </c>
      <c r="U1549" s="3">
        <f>1-Tabla1[[#This Row],[Respuesta.corr]]</f>
        <v>0</v>
      </c>
      <c r="V1549" s="3" t="s">
        <v>144</v>
      </c>
      <c r="W1549" s="3" t="s">
        <v>172</v>
      </c>
      <c r="X1549" s="3" t="str">
        <f>+LEFT(Tabla1[[#This Row],[participant]],LEN(Tabla1[[#This Row],[participant]])-1)</f>
        <v>LMR11M</v>
      </c>
    </row>
    <row r="1550" spans="1:24" x14ac:dyDescent="0.55000000000000004">
      <c r="A1550" t="s">
        <v>83</v>
      </c>
      <c r="B1550" t="s">
        <v>94</v>
      </c>
      <c r="C1550" t="s">
        <v>15</v>
      </c>
      <c r="D1550">
        <v>0.8</v>
      </c>
      <c r="E1550">
        <v>0</v>
      </c>
      <c r="F1550">
        <v>148</v>
      </c>
      <c r="G1550">
        <v>148</v>
      </c>
      <c r="H1550">
        <v>148</v>
      </c>
      <c r="I1550" t="s">
        <v>15</v>
      </c>
      <c r="J1550">
        <v>1</v>
      </c>
      <c r="L1550" t="s">
        <v>84</v>
      </c>
      <c r="M1550">
        <v>59.9417124861628</v>
      </c>
      <c r="N1550" t="s">
        <v>85</v>
      </c>
      <c r="O1550">
        <v>1</v>
      </c>
      <c r="P1550" t="s">
        <v>86</v>
      </c>
      <c r="Q1550" s="3" t="str">
        <f>+PROPER(IF(MID(Tabla1[[#This Row],[expName]],3,100)="Alegria","Alegría",MID(Tabla1[[#This Row],[expName]],3,100)))</f>
        <v>Identidad</v>
      </c>
      <c r="R1550" s="3" t="str">
        <f>+IF(Tabla1[[#This Row],[correct_ans]]="None","Frecuente","Infrecuente")</f>
        <v>Frecuente</v>
      </c>
      <c r="S1550" s="3">
        <f>+Tabla1[[#This Row],[Respuesta.corr]]*100</f>
        <v>100</v>
      </c>
      <c r="T1550" s="3" t="str">
        <f>+IF(OR(Tabla1[[#This Row],[frecuente/infrecuente]]="Frecuente",Tabla1[[#This Row],[Respuesta.rt]]=""),"",Tabla1[[#This Row],[Respuesta.rt]])</f>
        <v/>
      </c>
      <c r="U1550" s="3">
        <f>1-Tabla1[[#This Row],[Respuesta.corr]]</f>
        <v>0</v>
      </c>
      <c r="V1550" s="3" t="s">
        <v>144</v>
      </c>
      <c r="W1550" s="3" t="s">
        <v>172</v>
      </c>
      <c r="X1550" s="3" t="str">
        <f>+LEFT(Tabla1[[#This Row],[participant]],LEN(Tabla1[[#This Row],[participant]])-1)</f>
        <v>LMR11M</v>
      </c>
    </row>
    <row r="1551" spans="1:24" x14ac:dyDescent="0.55000000000000004">
      <c r="A1551" t="s">
        <v>83</v>
      </c>
      <c r="B1551" t="s">
        <v>93</v>
      </c>
      <c r="C1551" t="s">
        <v>15</v>
      </c>
      <c r="D1551">
        <v>1.3</v>
      </c>
      <c r="E1551">
        <v>0</v>
      </c>
      <c r="F1551">
        <v>149</v>
      </c>
      <c r="G1551">
        <v>149</v>
      </c>
      <c r="H1551">
        <v>149</v>
      </c>
      <c r="I1551" t="s">
        <v>15</v>
      </c>
      <c r="J1551">
        <v>1</v>
      </c>
      <c r="L1551" t="s">
        <v>84</v>
      </c>
      <c r="M1551">
        <v>59.9417124861628</v>
      </c>
      <c r="N1551" t="s">
        <v>85</v>
      </c>
      <c r="O1551">
        <v>1</v>
      </c>
      <c r="P1551" t="s">
        <v>86</v>
      </c>
      <c r="Q1551" s="3" t="str">
        <f>+PROPER(IF(MID(Tabla1[[#This Row],[expName]],3,100)="Alegria","Alegría",MID(Tabla1[[#This Row],[expName]],3,100)))</f>
        <v>Identidad</v>
      </c>
      <c r="R1551" s="3" t="str">
        <f>+IF(Tabla1[[#This Row],[correct_ans]]="None","Frecuente","Infrecuente")</f>
        <v>Frecuente</v>
      </c>
      <c r="S1551" s="3">
        <f>+Tabla1[[#This Row],[Respuesta.corr]]*100</f>
        <v>100</v>
      </c>
      <c r="T1551" s="3" t="str">
        <f>+IF(OR(Tabla1[[#This Row],[frecuente/infrecuente]]="Frecuente",Tabla1[[#This Row],[Respuesta.rt]]=""),"",Tabla1[[#This Row],[Respuesta.rt]])</f>
        <v/>
      </c>
      <c r="U1551" s="3">
        <f>1-Tabla1[[#This Row],[Respuesta.corr]]</f>
        <v>0</v>
      </c>
      <c r="V1551" s="3" t="s">
        <v>144</v>
      </c>
      <c r="W1551" s="3" t="s">
        <v>172</v>
      </c>
      <c r="X1551" s="3" t="str">
        <f>+LEFT(Tabla1[[#This Row],[participant]],LEN(Tabla1[[#This Row],[participant]])-1)</f>
        <v>LMR11M</v>
      </c>
    </row>
    <row r="1552" spans="1:24" x14ac:dyDescent="0.55000000000000004">
      <c r="A1552" t="s">
        <v>87</v>
      </c>
      <c r="B1552" t="s">
        <v>88</v>
      </c>
      <c r="C1552" t="s">
        <v>21</v>
      </c>
      <c r="D1552">
        <v>1.3</v>
      </c>
      <c r="E1552">
        <v>0</v>
      </c>
      <c r="F1552">
        <v>150</v>
      </c>
      <c r="G1552">
        <v>150</v>
      </c>
      <c r="H1552">
        <v>150</v>
      </c>
      <c r="I1552" t="s">
        <v>21</v>
      </c>
      <c r="J1552">
        <v>1</v>
      </c>
      <c r="K1552">
        <v>0.42190967593299999</v>
      </c>
      <c r="L1552" t="s">
        <v>84</v>
      </c>
      <c r="M1552">
        <v>59.9417124861628</v>
      </c>
      <c r="N1552" t="s">
        <v>85</v>
      </c>
      <c r="O1552">
        <v>1</v>
      </c>
      <c r="P1552" t="s">
        <v>86</v>
      </c>
      <c r="Q1552" s="3" t="str">
        <f>+PROPER(IF(MID(Tabla1[[#This Row],[expName]],3,100)="Alegria","Alegría",MID(Tabla1[[#This Row],[expName]],3,100)))</f>
        <v>Identidad</v>
      </c>
      <c r="R1552" s="3" t="str">
        <f>+IF(Tabla1[[#This Row],[correct_ans]]="None","Frecuente","Infrecuente")</f>
        <v>Infrecuente</v>
      </c>
      <c r="S1552" s="3">
        <f>+Tabla1[[#This Row],[Respuesta.corr]]*100</f>
        <v>100</v>
      </c>
      <c r="T1552" s="3">
        <f>+IF(OR(Tabla1[[#This Row],[frecuente/infrecuente]]="Frecuente",Tabla1[[#This Row],[Respuesta.rt]]=""),"",Tabla1[[#This Row],[Respuesta.rt]])</f>
        <v>0.42190967593299999</v>
      </c>
      <c r="U1552" s="3">
        <f>1-Tabla1[[#This Row],[Respuesta.corr]]</f>
        <v>0</v>
      </c>
      <c r="V1552" s="3" t="s">
        <v>144</v>
      </c>
      <c r="W1552" s="3" t="s">
        <v>172</v>
      </c>
      <c r="X1552" s="3" t="str">
        <f>+LEFT(Tabla1[[#This Row],[participant]],LEN(Tabla1[[#This Row],[participant]])-1)</f>
        <v>LMR11M</v>
      </c>
    </row>
    <row r="1553" spans="1:24" x14ac:dyDescent="0.55000000000000004">
      <c r="A1553" t="s">
        <v>83</v>
      </c>
      <c r="B1553" t="s">
        <v>65</v>
      </c>
      <c r="C1553" t="s">
        <v>15</v>
      </c>
      <c r="D1553">
        <v>0.8</v>
      </c>
      <c r="E1553">
        <v>0</v>
      </c>
      <c r="F1553">
        <v>151</v>
      </c>
      <c r="G1553">
        <v>151</v>
      </c>
      <c r="H1553">
        <v>151</v>
      </c>
      <c r="I1553" t="s">
        <v>15</v>
      </c>
      <c r="J1553">
        <v>1</v>
      </c>
      <c r="L1553" t="s">
        <v>84</v>
      </c>
      <c r="M1553">
        <v>59.9417124861628</v>
      </c>
      <c r="N1553" t="s">
        <v>85</v>
      </c>
      <c r="O1553">
        <v>1</v>
      </c>
      <c r="P1553" t="s">
        <v>86</v>
      </c>
      <c r="Q1553" s="3" t="str">
        <f>+PROPER(IF(MID(Tabla1[[#This Row],[expName]],3,100)="Alegria","Alegría",MID(Tabla1[[#This Row],[expName]],3,100)))</f>
        <v>Identidad</v>
      </c>
      <c r="R1553" s="3" t="str">
        <f>+IF(Tabla1[[#This Row],[correct_ans]]="None","Frecuente","Infrecuente")</f>
        <v>Frecuente</v>
      </c>
      <c r="S1553" s="3">
        <f>+Tabla1[[#This Row],[Respuesta.corr]]*100</f>
        <v>100</v>
      </c>
      <c r="T1553" s="3" t="str">
        <f>+IF(OR(Tabla1[[#This Row],[frecuente/infrecuente]]="Frecuente",Tabla1[[#This Row],[Respuesta.rt]]=""),"",Tabla1[[#This Row],[Respuesta.rt]])</f>
        <v/>
      </c>
      <c r="U1553" s="3">
        <f>1-Tabla1[[#This Row],[Respuesta.corr]]</f>
        <v>0</v>
      </c>
      <c r="V1553" s="3" t="s">
        <v>144</v>
      </c>
      <c r="W1553" s="3" t="s">
        <v>172</v>
      </c>
      <c r="X1553" s="3" t="str">
        <f>+LEFT(Tabla1[[#This Row],[participant]],LEN(Tabla1[[#This Row],[participant]])-1)</f>
        <v>LMR11M</v>
      </c>
    </row>
    <row r="1554" spans="1:24" x14ac:dyDescent="0.55000000000000004">
      <c r="A1554" t="s">
        <v>83</v>
      </c>
      <c r="B1554" t="s">
        <v>35</v>
      </c>
      <c r="C1554" t="s">
        <v>15</v>
      </c>
      <c r="D1554">
        <v>1.3</v>
      </c>
      <c r="E1554">
        <v>0</v>
      </c>
      <c r="F1554">
        <v>152</v>
      </c>
      <c r="G1554">
        <v>152</v>
      </c>
      <c r="H1554">
        <v>152</v>
      </c>
      <c r="I1554" t="s">
        <v>15</v>
      </c>
      <c r="J1554">
        <v>1</v>
      </c>
      <c r="L1554" t="s">
        <v>84</v>
      </c>
      <c r="M1554">
        <v>59.9417124861628</v>
      </c>
      <c r="N1554" t="s">
        <v>85</v>
      </c>
      <c r="O1554">
        <v>1</v>
      </c>
      <c r="P1554" t="s">
        <v>86</v>
      </c>
      <c r="Q1554" s="3" t="str">
        <f>+PROPER(IF(MID(Tabla1[[#This Row],[expName]],3,100)="Alegria","Alegría",MID(Tabla1[[#This Row],[expName]],3,100)))</f>
        <v>Identidad</v>
      </c>
      <c r="R1554" s="3" t="str">
        <f>+IF(Tabla1[[#This Row],[correct_ans]]="None","Frecuente","Infrecuente")</f>
        <v>Frecuente</v>
      </c>
      <c r="S1554" s="3">
        <f>+Tabla1[[#This Row],[Respuesta.corr]]*100</f>
        <v>100</v>
      </c>
      <c r="T1554" s="3" t="str">
        <f>+IF(OR(Tabla1[[#This Row],[frecuente/infrecuente]]="Frecuente",Tabla1[[#This Row],[Respuesta.rt]]=""),"",Tabla1[[#This Row],[Respuesta.rt]])</f>
        <v/>
      </c>
      <c r="U1554" s="3">
        <f>1-Tabla1[[#This Row],[Respuesta.corr]]</f>
        <v>0</v>
      </c>
      <c r="V1554" s="3" t="s">
        <v>144</v>
      </c>
      <c r="W1554" s="3" t="s">
        <v>172</v>
      </c>
      <c r="X1554" s="3" t="str">
        <f>+LEFT(Tabla1[[#This Row],[participant]],LEN(Tabla1[[#This Row],[participant]])-1)</f>
        <v>LMR11M</v>
      </c>
    </row>
    <row r="1555" spans="1:24" x14ac:dyDescent="0.55000000000000004">
      <c r="A1555" t="s">
        <v>83</v>
      </c>
      <c r="B1555" t="s">
        <v>91</v>
      </c>
      <c r="C1555" t="s">
        <v>15</v>
      </c>
      <c r="D1555">
        <v>1.3</v>
      </c>
      <c r="E1555">
        <v>0</v>
      </c>
      <c r="F1555">
        <v>153</v>
      </c>
      <c r="G1555">
        <v>153</v>
      </c>
      <c r="H1555">
        <v>153</v>
      </c>
      <c r="I1555" t="s">
        <v>15</v>
      </c>
      <c r="J1555">
        <v>1</v>
      </c>
      <c r="L1555" t="s">
        <v>84</v>
      </c>
      <c r="M1555">
        <v>59.9417124861628</v>
      </c>
      <c r="N1555" t="s">
        <v>85</v>
      </c>
      <c r="O1555">
        <v>1</v>
      </c>
      <c r="P1555" t="s">
        <v>86</v>
      </c>
      <c r="Q1555" s="3" t="str">
        <f>+PROPER(IF(MID(Tabla1[[#This Row],[expName]],3,100)="Alegria","Alegría",MID(Tabla1[[#This Row],[expName]],3,100)))</f>
        <v>Identidad</v>
      </c>
      <c r="R1555" s="3" t="str">
        <f>+IF(Tabla1[[#This Row],[correct_ans]]="None","Frecuente","Infrecuente")</f>
        <v>Frecuente</v>
      </c>
      <c r="S1555" s="3">
        <f>+Tabla1[[#This Row],[Respuesta.corr]]*100</f>
        <v>100</v>
      </c>
      <c r="T1555" s="3" t="str">
        <f>+IF(OR(Tabla1[[#This Row],[frecuente/infrecuente]]="Frecuente",Tabla1[[#This Row],[Respuesta.rt]]=""),"",Tabla1[[#This Row],[Respuesta.rt]])</f>
        <v/>
      </c>
      <c r="U1555" s="3">
        <f>1-Tabla1[[#This Row],[Respuesta.corr]]</f>
        <v>0</v>
      </c>
      <c r="V1555" s="3" t="s">
        <v>144</v>
      </c>
      <c r="W1555" s="3" t="s">
        <v>172</v>
      </c>
      <c r="X1555" s="3" t="str">
        <f>+LEFT(Tabla1[[#This Row],[participant]],LEN(Tabla1[[#This Row],[participant]])-1)</f>
        <v>LMR11M</v>
      </c>
    </row>
    <row r="1556" spans="1:24" x14ac:dyDescent="0.55000000000000004">
      <c r="A1556" t="s">
        <v>87</v>
      </c>
      <c r="B1556" t="s">
        <v>88</v>
      </c>
      <c r="C1556" t="s">
        <v>21</v>
      </c>
      <c r="D1556">
        <v>0.8</v>
      </c>
      <c r="E1556">
        <v>0</v>
      </c>
      <c r="F1556">
        <v>154</v>
      </c>
      <c r="G1556">
        <v>154</v>
      </c>
      <c r="H1556">
        <v>154</v>
      </c>
      <c r="I1556" t="s">
        <v>21</v>
      </c>
      <c r="J1556">
        <v>1</v>
      </c>
      <c r="K1556">
        <v>0.45520510012299997</v>
      </c>
      <c r="L1556" t="s">
        <v>84</v>
      </c>
      <c r="M1556">
        <v>59.9417124861628</v>
      </c>
      <c r="N1556" t="s">
        <v>85</v>
      </c>
      <c r="O1556">
        <v>1</v>
      </c>
      <c r="P1556" t="s">
        <v>86</v>
      </c>
      <c r="Q1556" s="3" t="str">
        <f>+PROPER(IF(MID(Tabla1[[#This Row],[expName]],3,100)="Alegria","Alegría",MID(Tabla1[[#This Row],[expName]],3,100)))</f>
        <v>Identidad</v>
      </c>
      <c r="R1556" s="3" t="str">
        <f>+IF(Tabla1[[#This Row],[correct_ans]]="None","Frecuente","Infrecuente")</f>
        <v>Infrecuente</v>
      </c>
      <c r="S1556" s="3">
        <f>+Tabla1[[#This Row],[Respuesta.corr]]*100</f>
        <v>100</v>
      </c>
      <c r="T1556" s="3">
        <f>+IF(OR(Tabla1[[#This Row],[frecuente/infrecuente]]="Frecuente",Tabla1[[#This Row],[Respuesta.rt]]=""),"",Tabla1[[#This Row],[Respuesta.rt]])</f>
        <v>0.45520510012299997</v>
      </c>
      <c r="U1556" s="3">
        <f>1-Tabla1[[#This Row],[Respuesta.corr]]</f>
        <v>0</v>
      </c>
      <c r="V1556" s="3" t="s">
        <v>144</v>
      </c>
      <c r="W1556" s="3" t="s">
        <v>172</v>
      </c>
      <c r="X1556" s="3" t="str">
        <f>+LEFT(Tabla1[[#This Row],[participant]],LEN(Tabla1[[#This Row],[participant]])-1)</f>
        <v>LMR11M</v>
      </c>
    </row>
    <row r="1557" spans="1:24" x14ac:dyDescent="0.55000000000000004">
      <c r="A1557" t="s">
        <v>83</v>
      </c>
      <c r="B1557" t="s">
        <v>77</v>
      </c>
      <c r="C1557" t="s">
        <v>15</v>
      </c>
      <c r="D1557">
        <v>0.8</v>
      </c>
      <c r="E1557">
        <v>0</v>
      </c>
      <c r="F1557">
        <v>155</v>
      </c>
      <c r="G1557">
        <v>155</v>
      </c>
      <c r="H1557">
        <v>155</v>
      </c>
      <c r="I1557" t="s">
        <v>15</v>
      </c>
      <c r="J1557">
        <v>1</v>
      </c>
      <c r="L1557" t="s">
        <v>84</v>
      </c>
      <c r="M1557">
        <v>59.9417124861628</v>
      </c>
      <c r="N1557" t="s">
        <v>85</v>
      </c>
      <c r="O1557">
        <v>1</v>
      </c>
      <c r="P1557" t="s">
        <v>86</v>
      </c>
      <c r="Q1557" s="3" t="str">
        <f>+PROPER(IF(MID(Tabla1[[#This Row],[expName]],3,100)="Alegria","Alegría",MID(Tabla1[[#This Row],[expName]],3,100)))</f>
        <v>Identidad</v>
      </c>
      <c r="R1557" s="3" t="str">
        <f>+IF(Tabla1[[#This Row],[correct_ans]]="None","Frecuente","Infrecuente")</f>
        <v>Frecuente</v>
      </c>
      <c r="S1557" s="3">
        <f>+Tabla1[[#This Row],[Respuesta.corr]]*100</f>
        <v>100</v>
      </c>
      <c r="T1557" s="3" t="str">
        <f>+IF(OR(Tabla1[[#This Row],[frecuente/infrecuente]]="Frecuente",Tabla1[[#This Row],[Respuesta.rt]]=""),"",Tabla1[[#This Row],[Respuesta.rt]])</f>
        <v/>
      </c>
      <c r="U1557" s="3">
        <f>1-Tabla1[[#This Row],[Respuesta.corr]]</f>
        <v>0</v>
      </c>
      <c r="V1557" s="3" t="s">
        <v>144</v>
      </c>
      <c r="W1557" s="3" t="s">
        <v>172</v>
      </c>
      <c r="X1557" s="3" t="str">
        <f>+LEFT(Tabla1[[#This Row],[participant]],LEN(Tabla1[[#This Row],[participant]])-1)</f>
        <v>LMR11M</v>
      </c>
    </row>
    <row r="1558" spans="1:24" x14ac:dyDescent="0.55000000000000004">
      <c r="A1558" t="s">
        <v>83</v>
      </c>
      <c r="B1558" t="s">
        <v>36</v>
      </c>
      <c r="C1558" t="s">
        <v>15</v>
      </c>
      <c r="D1558">
        <v>0.8</v>
      </c>
      <c r="E1558">
        <v>0</v>
      </c>
      <c r="F1558">
        <v>156</v>
      </c>
      <c r="G1558">
        <v>156</v>
      </c>
      <c r="H1558">
        <v>156</v>
      </c>
      <c r="I1558" t="s">
        <v>15</v>
      </c>
      <c r="J1558">
        <v>1</v>
      </c>
      <c r="L1558" t="s">
        <v>84</v>
      </c>
      <c r="M1558">
        <v>59.9417124861628</v>
      </c>
      <c r="N1558" t="s">
        <v>85</v>
      </c>
      <c r="O1558">
        <v>1</v>
      </c>
      <c r="P1558" t="s">
        <v>86</v>
      </c>
      <c r="Q1558" s="3" t="str">
        <f>+PROPER(IF(MID(Tabla1[[#This Row],[expName]],3,100)="Alegria","Alegría",MID(Tabla1[[#This Row],[expName]],3,100)))</f>
        <v>Identidad</v>
      </c>
      <c r="R1558" s="3" t="str">
        <f>+IF(Tabla1[[#This Row],[correct_ans]]="None","Frecuente","Infrecuente")</f>
        <v>Frecuente</v>
      </c>
      <c r="S1558" s="3">
        <f>+Tabla1[[#This Row],[Respuesta.corr]]*100</f>
        <v>100</v>
      </c>
      <c r="T1558" s="3" t="str">
        <f>+IF(OR(Tabla1[[#This Row],[frecuente/infrecuente]]="Frecuente",Tabla1[[#This Row],[Respuesta.rt]]=""),"",Tabla1[[#This Row],[Respuesta.rt]])</f>
        <v/>
      </c>
      <c r="U1558" s="3">
        <f>1-Tabla1[[#This Row],[Respuesta.corr]]</f>
        <v>0</v>
      </c>
      <c r="V1558" s="3" t="s">
        <v>144</v>
      </c>
      <c r="W1558" s="3" t="s">
        <v>172</v>
      </c>
      <c r="X1558" s="3" t="str">
        <f>+LEFT(Tabla1[[#This Row],[participant]],LEN(Tabla1[[#This Row],[participant]])-1)</f>
        <v>LMR11M</v>
      </c>
    </row>
    <row r="1559" spans="1:24" x14ac:dyDescent="0.55000000000000004">
      <c r="A1559" t="s">
        <v>83</v>
      </c>
      <c r="B1559" t="s">
        <v>92</v>
      </c>
      <c r="C1559" t="s">
        <v>15</v>
      </c>
      <c r="D1559">
        <v>0.8</v>
      </c>
      <c r="E1559">
        <v>0</v>
      </c>
      <c r="F1559">
        <v>157</v>
      </c>
      <c r="G1559">
        <v>157</v>
      </c>
      <c r="H1559">
        <v>157</v>
      </c>
      <c r="I1559" t="s">
        <v>15</v>
      </c>
      <c r="J1559">
        <v>1</v>
      </c>
      <c r="L1559" t="s">
        <v>84</v>
      </c>
      <c r="M1559">
        <v>59.9417124861628</v>
      </c>
      <c r="N1559" t="s">
        <v>85</v>
      </c>
      <c r="O1559">
        <v>1</v>
      </c>
      <c r="P1559" t="s">
        <v>86</v>
      </c>
      <c r="Q1559" s="3" t="str">
        <f>+PROPER(IF(MID(Tabla1[[#This Row],[expName]],3,100)="Alegria","Alegría",MID(Tabla1[[#This Row],[expName]],3,100)))</f>
        <v>Identidad</v>
      </c>
      <c r="R1559" s="3" t="str">
        <f>+IF(Tabla1[[#This Row],[correct_ans]]="None","Frecuente","Infrecuente")</f>
        <v>Frecuente</v>
      </c>
      <c r="S1559" s="3">
        <f>+Tabla1[[#This Row],[Respuesta.corr]]*100</f>
        <v>100</v>
      </c>
      <c r="T1559" s="3" t="str">
        <f>+IF(OR(Tabla1[[#This Row],[frecuente/infrecuente]]="Frecuente",Tabla1[[#This Row],[Respuesta.rt]]=""),"",Tabla1[[#This Row],[Respuesta.rt]])</f>
        <v/>
      </c>
      <c r="U1559" s="3">
        <f>1-Tabla1[[#This Row],[Respuesta.corr]]</f>
        <v>0</v>
      </c>
      <c r="V1559" s="3" t="s">
        <v>144</v>
      </c>
      <c r="W1559" s="3" t="s">
        <v>172</v>
      </c>
      <c r="X1559" s="3" t="str">
        <f>+LEFT(Tabla1[[#This Row],[participant]],LEN(Tabla1[[#This Row],[participant]])-1)</f>
        <v>LMR11M</v>
      </c>
    </row>
    <row r="1560" spans="1:24" x14ac:dyDescent="0.55000000000000004">
      <c r="A1560" t="s">
        <v>83</v>
      </c>
      <c r="B1560" t="s">
        <v>30</v>
      </c>
      <c r="C1560" t="s">
        <v>15</v>
      </c>
      <c r="D1560">
        <v>1.3</v>
      </c>
      <c r="E1560">
        <v>0</v>
      </c>
      <c r="F1560">
        <v>158</v>
      </c>
      <c r="G1560">
        <v>158</v>
      </c>
      <c r="H1560">
        <v>158</v>
      </c>
      <c r="I1560" t="s">
        <v>15</v>
      </c>
      <c r="J1560">
        <v>1</v>
      </c>
      <c r="L1560" t="s">
        <v>84</v>
      </c>
      <c r="M1560">
        <v>59.9417124861628</v>
      </c>
      <c r="N1560" t="s">
        <v>85</v>
      </c>
      <c r="O1560">
        <v>1</v>
      </c>
      <c r="P1560" t="s">
        <v>86</v>
      </c>
      <c r="Q1560" s="3" t="str">
        <f>+PROPER(IF(MID(Tabla1[[#This Row],[expName]],3,100)="Alegria","Alegría",MID(Tabla1[[#This Row],[expName]],3,100)))</f>
        <v>Identidad</v>
      </c>
      <c r="R1560" s="3" t="str">
        <f>+IF(Tabla1[[#This Row],[correct_ans]]="None","Frecuente","Infrecuente")</f>
        <v>Frecuente</v>
      </c>
      <c r="S1560" s="3">
        <f>+Tabla1[[#This Row],[Respuesta.corr]]*100</f>
        <v>100</v>
      </c>
      <c r="T1560" s="3" t="str">
        <f>+IF(OR(Tabla1[[#This Row],[frecuente/infrecuente]]="Frecuente",Tabla1[[#This Row],[Respuesta.rt]]=""),"",Tabla1[[#This Row],[Respuesta.rt]])</f>
        <v/>
      </c>
      <c r="U1560" s="3">
        <f>1-Tabla1[[#This Row],[Respuesta.corr]]</f>
        <v>0</v>
      </c>
      <c r="V1560" s="3" t="s">
        <v>144</v>
      </c>
      <c r="W1560" s="3" t="s">
        <v>172</v>
      </c>
      <c r="X1560" s="3" t="str">
        <f>+LEFT(Tabla1[[#This Row],[participant]],LEN(Tabla1[[#This Row],[participant]])-1)</f>
        <v>LMR11M</v>
      </c>
    </row>
    <row r="1561" spans="1:24" x14ac:dyDescent="0.55000000000000004">
      <c r="A1561" t="s">
        <v>87</v>
      </c>
      <c r="B1561" t="s">
        <v>88</v>
      </c>
      <c r="C1561" t="s">
        <v>21</v>
      </c>
      <c r="D1561">
        <v>0.8</v>
      </c>
      <c r="E1561">
        <v>0</v>
      </c>
      <c r="F1561">
        <v>159</v>
      </c>
      <c r="G1561">
        <v>159</v>
      </c>
      <c r="H1561">
        <v>159</v>
      </c>
      <c r="I1561" t="s">
        <v>21</v>
      </c>
      <c r="J1561">
        <v>1</v>
      </c>
      <c r="K1561">
        <v>0.43786707194500002</v>
      </c>
      <c r="L1561" t="s">
        <v>84</v>
      </c>
      <c r="M1561">
        <v>59.9417124861628</v>
      </c>
      <c r="N1561" t="s">
        <v>85</v>
      </c>
      <c r="O1561">
        <v>1</v>
      </c>
      <c r="P1561" t="s">
        <v>86</v>
      </c>
      <c r="Q1561" s="3" t="str">
        <f>+PROPER(IF(MID(Tabla1[[#This Row],[expName]],3,100)="Alegria","Alegría",MID(Tabla1[[#This Row],[expName]],3,100)))</f>
        <v>Identidad</v>
      </c>
      <c r="R1561" s="3" t="str">
        <f>+IF(Tabla1[[#This Row],[correct_ans]]="None","Frecuente","Infrecuente")</f>
        <v>Infrecuente</v>
      </c>
      <c r="S1561" s="3">
        <f>+Tabla1[[#This Row],[Respuesta.corr]]*100</f>
        <v>100</v>
      </c>
      <c r="T1561" s="3">
        <f>+IF(OR(Tabla1[[#This Row],[frecuente/infrecuente]]="Frecuente",Tabla1[[#This Row],[Respuesta.rt]]=""),"",Tabla1[[#This Row],[Respuesta.rt]])</f>
        <v>0.43786707194500002</v>
      </c>
      <c r="U1561" s="3">
        <f>1-Tabla1[[#This Row],[Respuesta.corr]]</f>
        <v>0</v>
      </c>
      <c r="V1561" s="3" t="s">
        <v>144</v>
      </c>
      <c r="W1561" s="3" t="s">
        <v>172</v>
      </c>
      <c r="X1561" s="3" t="str">
        <f>+LEFT(Tabla1[[#This Row],[participant]],LEN(Tabla1[[#This Row],[participant]])-1)</f>
        <v>LMR11M</v>
      </c>
    </row>
    <row r="1562" spans="1:24" x14ac:dyDescent="0.55000000000000004">
      <c r="A1562" t="s">
        <v>83</v>
      </c>
      <c r="B1562" t="s">
        <v>91</v>
      </c>
      <c r="C1562" t="s">
        <v>15</v>
      </c>
      <c r="D1562">
        <v>1.3</v>
      </c>
      <c r="E1562">
        <v>0</v>
      </c>
      <c r="F1562">
        <v>160</v>
      </c>
      <c r="G1562">
        <v>160</v>
      </c>
      <c r="H1562">
        <v>160</v>
      </c>
      <c r="I1562" t="s">
        <v>15</v>
      </c>
      <c r="J1562">
        <v>1</v>
      </c>
      <c r="L1562" t="s">
        <v>84</v>
      </c>
      <c r="M1562">
        <v>59.9417124861628</v>
      </c>
      <c r="N1562" t="s">
        <v>85</v>
      </c>
      <c r="O1562">
        <v>1</v>
      </c>
      <c r="P1562" t="s">
        <v>86</v>
      </c>
      <c r="Q1562" s="3" t="str">
        <f>+PROPER(IF(MID(Tabla1[[#This Row],[expName]],3,100)="Alegria","Alegría",MID(Tabla1[[#This Row],[expName]],3,100)))</f>
        <v>Identidad</v>
      </c>
      <c r="R1562" s="3" t="str">
        <f>+IF(Tabla1[[#This Row],[correct_ans]]="None","Frecuente","Infrecuente")</f>
        <v>Frecuente</v>
      </c>
      <c r="S1562" s="3">
        <f>+Tabla1[[#This Row],[Respuesta.corr]]*100</f>
        <v>100</v>
      </c>
      <c r="T1562" s="3" t="str">
        <f>+IF(OR(Tabla1[[#This Row],[frecuente/infrecuente]]="Frecuente",Tabla1[[#This Row],[Respuesta.rt]]=""),"",Tabla1[[#This Row],[Respuesta.rt]])</f>
        <v/>
      </c>
      <c r="U1562" s="3">
        <f>1-Tabla1[[#This Row],[Respuesta.corr]]</f>
        <v>0</v>
      </c>
      <c r="V1562" s="3" t="s">
        <v>144</v>
      </c>
      <c r="W1562" s="3" t="s">
        <v>172</v>
      </c>
      <c r="X1562" s="3" t="str">
        <f>+LEFT(Tabla1[[#This Row],[participant]],LEN(Tabla1[[#This Row],[participant]])-1)</f>
        <v>LMR11M</v>
      </c>
    </row>
    <row r="1563" spans="1:24" x14ac:dyDescent="0.55000000000000004">
      <c r="A1563" t="s">
        <v>87</v>
      </c>
      <c r="B1563" t="s">
        <v>88</v>
      </c>
      <c r="C1563" t="s">
        <v>21</v>
      </c>
      <c r="D1563">
        <v>1.3</v>
      </c>
      <c r="E1563">
        <v>0</v>
      </c>
      <c r="F1563">
        <v>161</v>
      </c>
      <c r="G1563">
        <v>161</v>
      </c>
      <c r="H1563">
        <v>161</v>
      </c>
      <c r="I1563" t="s">
        <v>21</v>
      </c>
      <c r="J1563">
        <v>1</v>
      </c>
      <c r="K1563">
        <v>0.53860291233299995</v>
      </c>
      <c r="L1563" t="s">
        <v>84</v>
      </c>
      <c r="M1563">
        <v>59.9417124861628</v>
      </c>
      <c r="N1563" t="s">
        <v>85</v>
      </c>
      <c r="O1563">
        <v>1</v>
      </c>
      <c r="P1563" t="s">
        <v>86</v>
      </c>
      <c r="Q1563" s="3" t="str">
        <f>+PROPER(IF(MID(Tabla1[[#This Row],[expName]],3,100)="Alegria","Alegría",MID(Tabla1[[#This Row],[expName]],3,100)))</f>
        <v>Identidad</v>
      </c>
      <c r="R1563" s="3" t="str">
        <f>+IF(Tabla1[[#This Row],[correct_ans]]="None","Frecuente","Infrecuente")</f>
        <v>Infrecuente</v>
      </c>
      <c r="S1563" s="3">
        <f>+Tabla1[[#This Row],[Respuesta.corr]]*100</f>
        <v>100</v>
      </c>
      <c r="T1563" s="3">
        <f>+IF(OR(Tabla1[[#This Row],[frecuente/infrecuente]]="Frecuente",Tabla1[[#This Row],[Respuesta.rt]]=""),"",Tabla1[[#This Row],[Respuesta.rt]])</f>
        <v>0.53860291233299995</v>
      </c>
      <c r="U1563" s="3">
        <f>1-Tabla1[[#This Row],[Respuesta.corr]]</f>
        <v>0</v>
      </c>
      <c r="V1563" s="3" t="s">
        <v>144</v>
      </c>
      <c r="W1563" s="3" t="s">
        <v>172</v>
      </c>
      <c r="X1563" s="3" t="str">
        <f>+LEFT(Tabla1[[#This Row],[participant]],LEN(Tabla1[[#This Row],[participant]])-1)</f>
        <v>LMR11M</v>
      </c>
    </row>
    <row r="1564" spans="1:24" x14ac:dyDescent="0.55000000000000004">
      <c r="A1564" t="s">
        <v>83</v>
      </c>
      <c r="B1564" t="s">
        <v>65</v>
      </c>
      <c r="C1564" t="s">
        <v>15</v>
      </c>
      <c r="D1564">
        <v>1.3</v>
      </c>
      <c r="E1564">
        <v>0</v>
      </c>
      <c r="F1564">
        <v>162</v>
      </c>
      <c r="G1564">
        <v>162</v>
      </c>
      <c r="H1564">
        <v>162</v>
      </c>
      <c r="I1564" t="s">
        <v>15</v>
      </c>
      <c r="J1564">
        <v>1</v>
      </c>
      <c r="L1564" t="s">
        <v>84</v>
      </c>
      <c r="M1564">
        <v>59.9417124861628</v>
      </c>
      <c r="N1564" t="s">
        <v>85</v>
      </c>
      <c r="O1564">
        <v>1</v>
      </c>
      <c r="P1564" t="s">
        <v>86</v>
      </c>
      <c r="Q1564" s="3" t="str">
        <f>+PROPER(IF(MID(Tabla1[[#This Row],[expName]],3,100)="Alegria","Alegría",MID(Tabla1[[#This Row],[expName]],3,100)))</f>
        <v>Identidad</v>
      </c>
      <c r="R1564" s="3" t="str">
        <f>+IF(Tabla1[[#This Row],[correct_ans]]="None","Frecuente","Infrecuente")</f>
        <v>Frecuente</v>
      </c>
      <c r="S1564" s="3">
        <f>+Tabla1[[#This Row],[Respuesta.corr]]*100</f>
        <v>100</v>
      </c>
      <c r="T1564" s="3" t="str">
        <f>+IF(OR(Tabla1[[#This Row],[frecuente/infrecuente]]="Frecuente",Tabla1[[#This Row],[Respuesta.rt]]=""),"",Tabla1[[#This Row],[Respuesta.rt]])</f>
        <v/>
      </c>
      <c r="U1564" s="3">
        <f>1-Tabla1[[#This Row],[Respuesta.corr]]</f>
        <v>0</v>
      </c>
      <c r="V1564" s="3" t="s">
        <v>144</v>
      </c>
      <c r="W1564" s="3" t="s">
        <v>172</v>
      </c>
      <c r="X1564" s="3" t="str">
        <f>+LEFT(Tabla1[[#This Row],[participant]],LEN(Tabla1[[#This Row],[participant]])-1)</f>
        <v>LMR11M</v>
      </c>
    </row>
    <row r="1565" spans="1:24" x14ac:dyDescent="0.55000000000000004">
      <c r="A1565" t="s">
        <v>83</v>
      </c>
      <c r="B1565" t="s">
        <v>22</v>
      </c>
      <c r="C1565" t="s">
        <v>15</v>
      </c>
      <c r="D1565">
        <v>1.3</v>
      </c>
      <c r="E1565">
        <v>0</v>
      </c>
      <c r="F1565">
        <v>163</v>
      </c>
      <c r="G1565">
        <v>163</v>
      </c>
      <c r="H1565">
        <v>163</v>
      </c>
      <c r="I1565" t="s">
        <v>15</v>
      </c>
      <c r="J1565">
        <v>1</v>
      </c>
      <c r="L1565" t="s">
        <v>84</v>
      </c>
      <c r="M1565">
        <v>59.9417124861628</v>
      </c>
      <c r="N1565" t="s">
        <v>85</v>
      </c>
      <c r="O1565">
        <v>1</v>
      </c>
      <c r="P1565" t="s">
        <v>86</v>
      </c>
      <c r="Q1565" s="3" t="str">
        <f>+PROPER(IF(MID(Tabla1[[#This Row],[expName]],3,100)="Alegria","Alegría",MID(Tabla1[[#This Row],[expName]],3,100)))</f>
        <v>Identidad</v>
      </c>
      <c r="R1565" s="3" t="str">
        <f>+IF(Tabla1[[#This Row],[correct_ans]]="None","Frecuente","Infrecuente")</f>
        <v>Frecuente</v>
      </c>
      <c r="S1565" s="3">
        <f>+Tabla1[[#This Row],[Respuesta.corr]]*100</f>
        <v>100</v>
      </c>
      <c r="T1565" s="3" t="str">
        <f>+IF(OR(Tabla1[[#This Row],[frecuente/infrecuente]]="Frecuente",Tabla1[[#This Row],[Respuesta.rt]]=""),"",Tabla1[[#This Row],[Respuesta.rt]])</f>
        <v/>
      </c>
      <c r="U1565" s="3">
        <f>1-Tabla1[[#This Row],[Respuesta.corr]]</f>
        <v>0</v>
      </c>
      <c r="V1565" s="3" t="s">
        <v>144</v>
      </c>
      <c r="W1565" s="3" t="s">
        <v>172</v>
      </c>
      <c r="X1565" s="3" t="str">
        <f>+LEFT(Tabla1[[#This Row],[participant]],LEN(Tabla1[[#This Row],[participant]])-1)</f>
        <v>LMR11M</v>
      </c>
    </row>
    <row r="1566" spans="1:24" x14ac:dyDescent="0.55000000000000004">
      <c r="A1566" t="s">
        <v>83</v>
      </c>
      <c r="B1566" t="s">
        <v>77</v>
      </c>
      <c r="C1566" t="s">
        <v>15</v>
      </c>
      <c r="D1566">
        <v>1.3</v>
      </c>
      <c r="E1566">
        <v>0</v>
      </c>
      <c r="F1566">
        <v>164</v>
      </c>
      <c r="G1566">
        <v>164</v>
      </c>
      <c r="H1566">
        <v>164</v>
      </c>
      <c r="I1566" t="s">
        <v>15</v>
      </c>
      <c r="J1566">
        <v>1</v>
      </c>
      <c r="L1566" t="s">
        <v>84</v>
      </c>
      <c r="M1566">
        <v>59.9417124861628</v>
      </c>
      <c r="N1566" t="s">
        <v>85</v>
      </c>
      <c r="O1566">
        <v>1</v>
      </c>
      <c r="P1566" t="s">
        <v>86</v>
      </c>
      <c r="Q1566" s="3" t="str">
        <f>+PROPER(IF(MID(Tabla1[[#This Row],[expName]],3,100)="Alegria","Alegría",MID(Tabla1[[#This Row],[expName]],3,100)))</f>
        <v>Identidad</v>
      </c>
      <c r="R1566" s="3" t="str">
        <f>+IF(Tabla1[[#This Row],[correct_ans]]="None","Frecuente","Infrecuente")</f>
        <v>Frecuente</v>
      </c>
      <c r="S1566" s="3">
        <f>+Tabla1[[#This Row],[Respuesta.corr]]*100</f>
        <v>100</v>
      </c>
      <c r="T1566" s="3" t="str">
        <f>+IF(OR(Tabla1[[#This Row],[frecuente/infrecuente]]="Frecuente",Tabla1[[#This Row],[Respuesta.rt]]=""),"",Tabla1[[#This Row],[Respuesta.rt]])</f>
        <v/>
      </c>
      <c r="U1566" s="3">
        <f>1-Tabla1[[#This Row],[Respuesta.corr]]</f>
        <v>0</v>
      </c>
      <c r="V1566" s="3" t="s">
        <v>144</v>
      </c>
      <c r="W1566" s="3" t="s">
        <v>172</v>
      </c>
      <c r="X1566" s="3" t="str">
        <f>+LEFT(Tabla1[[#This Row],[participant]],LEN(Tabla1[[#This Row],[participant]])-1)</f>
        <v>LMR11M</v>
      </c>
    </row>
    <row r="1567" spans="1:24" x14ac:dyDescent="0.55000000000000004">
      <c r="A1567" t="s">
        <v>87</v>
      </c>
      <c r="B1567" t="s">
        <v>88</v>
      </c>
      <c r="C1567" t="s">
        <v>21</v>
      </c>
      <c r="D1567">
        <v>1.3</v>
      </c>
      <c r="E1567">
        <v>0</v>
      </c>
      <c r="F1567">
        <v>165</v>
      </c>
      <c r="G1567">
        <v>165</v>
      </c>
      <c r="H1567">
        <v>165</v>
      </c>
      <c r="I1567" t="s">
        <v>21</v>
      </c>
      <c r="J1567">
        <v>1</v>
      </c>
      <c r="K1567">
        <v>0.53905915003299998</v>
      </c>
      <c r="L1567" t="s">
        <v>84</v>
      </c>
      <c r="M1567">
        <v>59.9417124861628</v>
      </c>
      <c r="N1567" t="s">
        <v>85</v>
      </c>
      <c r="O1567">
        <v>1</v>
      </c>
      <c r="P1567" t="s">
        <v>86</v>
      </c>
      <c r="Q1567" s="3" t="str">
        <f>+PROPER(IF(MID(Tabla1[[#This Row],[expName]],3,100)="Alegria","Alegría",MID(Tabla1[[#This Row],[expName]],3,100)))</f>
        <v>Identidad</v>
      </c>
      <c r="R1567" s="3" t="str">
        <f>+IF(Tabla1[[#This Row],[correct_ans]]="None","Frecuente","Infrecuente")</f>
        <v>Infrecuente</v>
      </c>
      <c r="S1567" s="3">
        <f>+Tabla1[[#This Row],[Respuesta.corr]]*100</f>
        <v>100</v>
      </c>
      <c r="T1567" s="3">
        <f>+IF(OR(Tabla1[[#This Row],[frecuente/infrecuente]]="Frecuente",Tabla1[[#This Row],[Respuesta.rt]]=""),"",Tabla1[[#This Row],[Respuesta.rt]])</f>
        <v>0.53905915003299998</v>
      </c>
      <c r="U1567" s="3">
        <f>1-Tabla1[[#This Row],[Respuesta.corr]]</f>
        <v>0</v>
      </c>
      <c r="V1567" s="3" t="s">
        <v>144</v>
      </c>
      <c r="W1567" s="3" t="s">
        <v>172</v>
      </c>
      <c r="X1567" s="3" t="str">
        <f>+LEFT(Tabla1[[#This Row],[participant]],LEN(Tabla1[[#This Row],[participant]])-1)</f>
        <v>LMR11M</v>
      </c>
    </row>
    <row r="1568" spans="1:24" x14ac:dyDescent="0.55000000000000004">
      <c r="A1568" t="s">
        <v>83</v>
      </c>
      <c r="B1568" t="s">
        <v>30</v>
      </c>
      <c r="C1568" t="s">
        <v>15</v>
      </c>
      <c r="D1568">
        <v>1.3</v>
      </c>
      <c r="E1568">
        <v>0</v>
      </c>
      <c r="F1568">
        <v>166</v>
      </c>
      <c r="G1568">
        <v>166</v>
      </c>
      <c r="H1568">
        <v>166</v>
      </c>
      <c r="I1568" t="s">
        <v>15</v>
      </c>
      <c r="J1568">
        <v>1</v>
      </c>
      <c r="L1568" t="s">
        <v>84</v>
      </c>
      <c r="M1568">
        <v>59.9417124861628</v>
      </c>
      <c r="N1568" t="s">
        <v>85</v>
      </c>
      <c r="O1568">
        <v>1</v>
      </c>
      <c r="P1568" t="s">
        <v>86</v>
      </c>
      <c r="Q1568" s="3" t="str">
        <f>+PROPER(IF(MID(Tabla1[[#This Row],[expName]],3,100)="Alegria","Alegría",MID(Tabla1[[#This Row],[expName]],3,100)))</f>
        <v>Identidad</v>
      </c>
      <c r="R1568" s="3" t="str">
        <f>+IF(Tabla1[[#This Row],[correct_ans]]="None","Frecuente","Infrecuente")</f>
        <v>Frecuente</v>
      </c>
      <c r="S1568" s="3">
        <f>+Tabla1[[#This Row],[Respuesta.corr]]*100</f>
        <v>100</v>
      </c>
      <c r="T1568" s="3" t="str">
        <f>+IF(OR(Tabla1[[#This Row],[frecuente/infrecuente]]="Frecuente",Tabla1[[#This Row],[Respuesta.rt]]=""),"",Tabla1[[#This Row],[Respuesta.rt]])</f>
        <v/>
      </c>
      <c r="U1568" s="3">
        <f>1-Tabla1[[#This Row],[Respuesta.corr]]</f>
        <v>0</v>
      </c>
      <c r="V1568" s="3" t="s">
        <v>144</v>
      </c>
      <c r="W1568" s="3" t="s">
        <v>172</v>
      </c>
      <c r="X1568" s="3" t="str">
        <f>+LEFT(Tabla1[[#This Row],[participant]],LEN(Tabla1[[#This Row],[participant]])-1)</f>
        <v>LMR11M</v>
      </c>
    </row>
    <row r="1569" spans="1:24" x14ac:dyDescent="0.55000000000000004">
      <c r="A1569" t="s">
        <v>83</v>
      </c>
      <c r="B1569" t="s">
        <v>30</v>
      </c>
      <c r="C1569" t="s">
        <v>15</v>
      </c>
      <c r="D1569">
        <v>1.3</v>
      </c>
      <c r="E1569">
        <v>0</v>
      </c>
      <c r="F1569">
        <v>167</v>
      </c>
      <c r="G1569">
        <v>167</v>
      </c>
      <c r="H1569">
        <v>167</v>
      </c>
      <c r="I1569" t="s">
        <v>15</v>
      </c>
      <c r="J1569">
        <v>1</v>
      </c>
      <c r="L1569" t="s">
        <v>84</v>
      </c>
      <c r="M1569">
        <v>59.9417124861628</v>
      </c>
      <c r="N1569" t="s">
        <v>85</v>
      </c>
      <c r="O1569">
        <v>1</v>
      </c>
      <c r="P1569" t="s">
        <v>86</v>
      </c>
      <c r="Q1569" s="3" t="str">
        <f>+PROPER(IF(MID(Tabla1[[#This Row],[expName]],3,100)="Alegria","Alegría",MID(Tabla1[[#This Row],[expName]],3,100)))</f>
        <v>Identidad</v>
      </c>
      <c r="R1569" s="3" t="str">
        <f>+IF(Tabla1[[#This Row],[correct_ans]]="None","Frecuente","Infrecuente")</f>
        <v>Frecuente</v>
      </c>
      <c r="S1569" s="3">
        <f>+Tabla1[[#This Row],[Respuesta.corr]]*100</f>
        <v>100</v>
      </c>
      <c r="T1569" s="3" t="str">
        <f>+IF(OR(Tabla1[[#This Row],[frecuente/infrecuente]]="Frecuente",Tabla1[[#This Row],[Respuesta.rt]]=""),"",Tabla1[[#This Row],[Respuesta.rt]])</f>
        <v/>
      </c>
      <c r="U1569" s="3">
        <f>1-Tabla1[[#This Row],[Respuesta.corr]]</f>
        <v>0</v>
      </c>
      <c r="V1569" s="3" t="s">
        <v>144</v>
      </c>
      <c r="W1569" s="3" t="s">
        <v>172</v>
      </c>
      <c r="X1569" s="3" t="str">
        <f>+LEFT(Tabla1[[#This Row],[participant]],LEN(Tabla1[[#This Row],[participant]])-1)</f>
        <v>LMR11M</v>
      </c>
    </row>
    <row r="1570" spans="1:24" x14ac:dyDescent="0.55000000000000004">
      <c r="A1570" t="s">
        <v>87</v>
      </c>
      <c r="B1570" t="s">
        <v>88</v>
      </c>
      <c r="C1570" t="s">
        <v>21</v>
      </c>
      <c r="D1570">
        <v>1.3</v>
      </c>
      <c r="E1570">
        <v>0</v>
      </c>
      <c r="F1570">
        <v>168</v>
      </c>
      <c r="G1570">
        <v>168</v>
      </c>
      <c r="H1570">
        <v>168</v>
      </c>
      <c r="I1570" t="s">
        <v>21</v>
      </c>
      <c r="J1570">
        <v>1</v>
      </c>
      <c r="K1570">
        <v>0.45536799496000002</v>
      </c>
      <c r="L1570" t="s">
        <v>84</v>
      </c>
      <c r="M1570">
        <v>59.9417124861628</v>
      </c>
      <c r="N1570" t="s">
        <v>85</v>
      </c>
      <c r="O1570">
        <v>1</v>
      </c>
      <c r="P1570" t="s">
        <v>86</v>
      </c>
      <c r="Q1570" s="3" t="str">
        <f>+PROPER(IF(MID(Tabla1[[#This Row],[expName]],3,100)="Alegria","Alegría",MID(Tabla1[[#This Row],[expName]],3,100)))</f>
        <v>Identidad</v>
      </c>
      <c r="R1570" s="3" t="str">
        <f>+IF(Tabla1[[#This Row],[correct_ans]]="None","Frecuente","Infrecuente")</f>
        <v>Infrecuente</v>
      </c>
      <c r="S1570" s="3">
        <f>+Tabla1[[#This Row],[Respuesta.corr]]*100</f>
        <v>100</v>
      </c>
      <c r="T1570" s="3">
        <f>+IF(OR(Tabla1[[#This Row],[frecuente/infrecuente]]="Frecuente",Tabla1[[#This Row],[Respuesta.rt]]=""),"",Tabla1[[#This Row],[Respuesta.rt]])</f>
        <v>0.45536799496000002</v>
      </c>
      <c r="U1570" s="3">
        <f>1-Tabla1[[#This Row],[Respuesta.corr]]</f>
        <v>0</v>
      </c>
      <c r="V1570" s="3" t="s">
        <v>144</v>
      </c>
      <c r="W1570" s="3" t="s">
        <v>172</v>
      </c>
      <c r="X1570" s="3" t="str">
        <f>+LEFT(Tabla1[[#This Row],[participant]],LEN(Tabla1[[#This Row],[participant]])-1)</f>
        <v>LMR11M</v>
      </c>
    </row>
    <row r="1571" spans="1:24" x14ac:dyDescent="0.55000000000000004">
      <c r="A1571" t="s">
        <v>83</v>
      </c>
      <c r="B1571" t="s">
        <v>94</v>
      </c>
      <c r="C1571" t="s">
        <v>15</v>
      </c>
      <c r="D1571">
        <v>0.8</v>
      </c>
      <c r="E1571">
        <v>0</v>
      </c>
      <c r="F1571">
        <v>169</v>
      </c>
      <c r="G1571">
        <v>169</v>
      </c>
      <c r="H1571">
        <v>169</v>
      </c>
      <c r="I1571" t="s">
        <v>15</v>
      </c>
      <c r="J1571">
        <v>1</v>
      </c>
      <c r="L1571" t="s">
        <v>84</v>
      </c>
      <c r="M1571">
        <v>59.9417124861628</v>
      </c>
      <c r="N1571" t="s">
        <v>85</v>
      </c>
      <c r="O1571">
        <v>1</v>
      </c>
      <c r="P1571" t="s">
        <v>86</v>
      </c>
      <c r="Q1571" s="3" t="str">
        <f>+PROPER(IF(MID(Tabla1[[#This Row],[expName]],3,100)="Alegria","Alegría",MID(Tabla1[[#This Row],[expName]],3,100)))</f>
        <v>Identidad</v>
      </c>
      <c r="R1571" s="3" t="str">
        <f>+IF(Tabla1[[#This Row],[correct_ans]]="None","Frecuente","Infrecuente")</f>
        <v>Frecuente</v>
      </c>
      <c r="S1571" s="3">
        <f>+Tabla1[[#This Row],[Respuesta.corr]]*100</f>
        <v>100</v>
      </c>
      <c r="T1571" s="3" t="str">
        <f>+IF(OR(Tabla1[[#This Row],[frecuente/infrecuente]]="Frecuente",Tabla1[[#This Row],[Respuesta.rt]]=""),"",Tabla1[[#This Row],[Respuesta.rt]])</f>
        <v/>
      </c>
      <c r="U1571" s="3">
        <f>1-Tabla1[[#This Row],[Respuesta.corr]]</f>
        <v>0</v>
      </c>
      <c r="V1571" s="3" t="s">
        <v>144</v>
      </c>
      <c r="W1571" s="3" t="s">
        <v>172</v>
      </c>
      <c r="X1571" s="3" t="str">
        <f>+LEFT(Tabla1[[#This Row],[participant]],LEN(Tabla1[[#This Row],[participant]])-1)</f>
        <v>LMR11M</v>
      </c>
    </row>
    <row r="1572" spans="1:24" x14ac:dyDescent="0.55000000000000004">
      <c r="A1572" t="s">
        <v>87</v>
      </c>
      <c r="B1572" t="s">
        <v>88</v>
      </c>
      <c r="C1572" t="s">
        <v>21</v>
      </c>
      <c r="D1572">
        <v>1.3</v>
      </c>
      <c r="E1572">
        <v>0</v>
      </c>
      <c r="F1572">
        <v>170</v>
      </c>
      <c r="G1572">
        <v>170</v>
      </c>
      <c r="H1572">
        <v>170</v>
      </c>
      <c r="I1572" t="s">
        <v>21</v>
      </c>
      <c r="J1572">
        <v>1</v>
      </c>
      <c r="K1572">
        <v>0.55080247158200002</v>
      </c>
      <c r="L1572" t="s">
        <v>84</v>
      </c>
      <c r="M1572">
        <v>59.9417124861628</v>
      </c>
      <c r="N1572" t="s">
        <v>85</v>
      </c>
      <c r="O1572">
        <v>1</v>
      </c>
      <c r="P1572" t="s">
        <v>86</v>
      </c>
      <c r="Q1572" s="3" t="str">
        <f>+PROPER(IF(MID(Tabla1[[#This Row],[expName]],3,100)="Alegria","Alegría",MID(Tabla1[[#This Row],[expName]],3,100)))</f>
        <v>Identidad</v>
      </c>
      <c r="R1572" s="3" t="str">
        <f>+IF(Tabla1[[#This Row],[correct_ans]]="None","Frecuente","Infrecuente")</f>
        <v>Infrecuente</v>
      </c>
      <c r="S1572" s="3">
        <f>+Tabla1[[#This Row],[Respuesta.corr]]*100</f>
        <v>100</v>
      </c>
      <c r="T1572" s="3">
        <f>+IF(OR(Tabla1[[#This Row],[frecuente/infrecuente]]="Frecuente",Tabla1[[#This Row],[Respuesta.rt]]=""),"",Tabla1[[#This Row],[Respuesta.rt]])</f>
        <v>0.55080247158200002</v>
      </c>
      <c r="U1572" s="3">
        <f>1-Tabla1[[#This Row],[Respuesta.corr]]</f>
        <v>0</v>
      </c>
      <c r="V1572" s="3" t="s">
        <v>144</v>
      </c>
      <c r="W1572" s="3" t="s">
        <v>172</v>
      </c>
      <c r="X1572" s="3" t="str">
        <f>+LEFT(Tabla1[[#This Row],[participant]],LEN(Tabla1[[#This Row],[participant]])-1)</f>
        <v>LMR11M</v>
      </c>
    </row>
    <row r="1573" spans="1:24" x14ac:dyDescent="0.55000000000000004">
      <c r="A1573" t="s">
        <v>83</v>
      </c>
      <c r="B1573" t="s">
        <v>77</v>
      </c>
      <c r="C1573" t="s">
        <v>15</v>
      </c>
      <c r="D1573">
        <v>1.3</v>
      </c>
      <c r="E1573">
        <v>0</v>
      </c>
      <c r="F1573">
        <v>171</v>
      </c>
      <c r="G1573">
        <v>171</v>
      </c>
      <c r="H1573">
        <v>171</v>
      </c>
      <c r="I1573" t="s">
        <v>15</v>
      </c>
      <c r="J1573">
        <v>1</v>
      </c>
      <c r="L1573" t="s">
        <v>84</v>
      </c>
      <c r="M1573">
        <v>59.9417124861628</v>
      </c>
      <c r="N1573" t="s">
        <v>85</v>
      </c>
      <c r="O1573">
        <v>1</v>
      </c>
      <c r="P1573" t="s">
        <v>86</v>
      </c>
      <c r="Q1573" s="3" t="str">
        <f>+PROPER(IF(MID(Tabla1[[#This Row],[expName]],3,100)="Alegria","Alegría",MID(Tabla1[[#This Row],[expName]],3,100)))</f>
        <v>Identidad</v>
      </c>
      <c r="R1573" s="3" t="str">
        <f>+IF(Tabla1[[#This Row],[correct_ans]]="None","Frecuente","Infrecuente")</f>
        <v>Frecuente</v>
      </c>
      <c r="S1573" s="3">
        <f>+Tabla1[[#This Row],[Respuesta.corr]]*100</f>
        <v>100</v>
      </c>
      <c r="T1573" s="3" t="str">
        <f>+IF(OR(Tabla1[[#This Row],[frecuente/infrecuente]]="Frecuente",Tabla1[[#This Row],[Respuesta.rt]]=""),"",Tabla1[[#This Row],[Respuesta.rt]])</f>
        <v/>
      </c>
      <c r="U1573" s="3">
        <f>1-Tabla1[[#This Row],[Respuesta.corr]]</f>
        <v>0</v>
      </c>
      <c r="V1573" s="3" t="s">
        <v>144</v>
      </c>
      <c r="W1573" s="3" t="s">
        <v>172</v>
      </c>
      <c r="X1573" s="3" t="str">
        <f>+LEFT(Tabla1[[#This Row],[participant]],LEN(Tabla1[[#This Row],[participant]])-1)</f>
        <v>LMR11M</v>
      </c>
    </row>
    <row r="1574" spans="1:24" x14ac:dyDescent="0.55000000000000004">
      <c r="A1574" t="s">
        <v>83</v>
      </c>
      <c r="B1574" t="s">
        <v>22</v>
      </c>
      <c r="C1574" t="s">
        <v>15</v>
      </c>
      <c r="D1574">
        <v>1.3</v>
      </c>
      <c r="E1574">
        <v>0</v>
      </c>
      <c r="F1574">
        <v>172</v>
      </c>
      <c r="G1574">
        <v>172</v>
      </c>
      <c r="H1574">
        <v>172</v>
      </c>
      <c r="I1574" t="s">
        <v>15</v>
      </c>
      <c r="J1574">
        <v>1</v>
      </c>
      <c r="L1574" t="s">
        <v>84</v>
      </c>
      <c r="M1574">
        <v>59.9417124861628</v>
      </c>
      <c r="N1574" t="s">
        <v>85</v>
      </c>
      <c r="O1574">
        <v>1</v>
      </c>
      <c r="P1574" t="s">
        <v>86</v>
      </c>
      <c r="Q1574" s="3" t="str">
        <f>+PROPER(IF(MID(Tabla1[[#This Row],[expName]],3,100)="Alegria","Alegría",MID(Tabla1[[#This Row],[expName]],3,100)))</f>
        <v>Identidad</v>
      </c>
      <c r="R1574" s="3" t="str">
        <f>+IF(Tabla1[[#This Row],[correct_ans]]="None","Frecuente","Infrecuente")</f>
        <v>Frecuente</v>
      </c>
      <c r="S1574" s="3">
        <f>+Tabla1[[#This Row],[Respuesta.corr]]*100</f>
        <v>100</v>
      </c>
      <c r="T1574" s="3" t="str">
        <f>+IF(OR(Tabla1[[#This Row],[frecuente/infrecuente]]="Frecuente",Tabla1[[#This Row],[Respuesta.rt]]=""),"",Tabla1[[#This Row],[Respuesta.rt]])</f>
        <v/>
      </c>
      <c r="U1574" s="3">
        <f>1-Tabla1[[#This Row],[Respuesta.corr]]</f>
        <v>0</v>
      </c>
      <c r="V1574" s="3" t="s">
        <v>144</v>
      </c>
      <c r="W1574" s="3" t="s">
        <v>172</v>
      </c>
      <c r="X1574" s="3" t="str">
        <f>+LEFT(Tabla1[[#This Row],[participant]],LEN(Tabla1[[#This Row],[participant]])-1)</f>
        <v>LMR11M</v>
      </c>
    </row>
    <row r="1575" spans="1:24" x14ac:dyDescent="0.55000000000000004">
      <c r="A1575" t="s">
        <v>83</v>
      </c>
      <c r="B1575" t="s">
        <v>28</v>
      </c>
      <c r="C1575" t="s">
        <v>15</v>
      </c>
      <c r="D1575">
        <v>0.8</v>
      </c>
      <c r="E1575">
        <v>0</v>
      </c>
      <c r="F1575">
        <v>173</v>
      </c>
      <c r="G1575">
        <v>173</v>
      </c>
      <c r="H1575">
        <v>173</v>
      </c>
      <c r="I1575" t="s">
        <v>15</v>
      </c>
      <c r="J1575">
        <v>1</v>
      </c>
      <c r="L1575" t="s">
        <v>84</v>
      </c>
      <c r="M1575">
        <v>59.9417124861628</v>
      </c>
      <c r="N1575" t="s">
        <v>85</v>
      </c>
      <c r="O1575">
        <v>1</v>
      </c>
      <c r="P1575" t="s">
        <v>86</v>
      </c>
      <c r="Q1575" s="3" t="str">
        <f>+PROPER(IF(MID(Tabla1[[#This Row],[expName]],3,100)="Alegria","Alegría",MID(Tabla1[[#This Row],[expName]],3,100)))</f>
        <v>Identidad</v>
      </c>
      <c r="R1575" s="3" t="str">
        <f>+IF(Tabla1[[#This Row],[correct_ans]]="None","Frecuente","Infrecuente")</f>
        <v>Frecuente</v>
      </c>
      <c r="S1575" s="3">
        <f>+Tabla1[[#This Row],[Respuesta.corr]]*100</f>
        <v>100</v>
      </c>
      <c r="T1575" s="3" t="str">
        <f>+IF(OR(Tabla1[[#This Row],[frecuente/infrecuente]]="Frecuente",Tabla1[[#This Row],[Respuesta.rt]]=""),"",Tabla1[[#This Row],[Respuesta.rt]])</f>
        <v/>
      </c>
      <c r="U1575" s="3">
        <f>1-Tabla1[[#This Row],[Respuesta.corr]]</f>
        <v>0</v>
      </c>
      <c r="V1575" s="3" t="s">
        <v>144</v>
      </c>
      <c r="W1575" s="3" t="s">
        <v>172</v>
      </c>
      <c r="X1575" s="3" t="str">
        <f>+LEFT(Tabla1[[#This Row],[participant]],LEN(Tabla1[[#This Row],[participant]])-1)</f>
        <v>LMR11M</v>
      </c>
    </row>
    <row r="1576" spans="1:24" x14ac:dyDescent="0.55000000000000004">
      <c r="A1576" t="s">
        <v>83</v>
      </c>
      <c r="B1576" t="s">
        <v>22</v>
      </c>
      <c r="C1576" t="s">
        <v>15</v>
      </c>
      <c r="D1576">
        <v>0.8</v>
      </c>
      <c r="E1576">
        <v>0</v>
      </c>
      <c r="F1576">
        <v>174</v>
      </c>
      <c r="G1576">
        <v>174</v>
      </c>
      <c r="H1576">
        <v>174</v>
      </c>
      <c r="I1576" t="s">
        <v>15</v>
      </c>
      <c r="J1576">
        <v>1</v>
      </c>
      <c r="L1576" t="s">
        <v>84</v>
      </c>
      <c r="M1576">
        <v>59.9417124861628</v>
      </c>
      <c r="N1576" t="s">
        <v>85</v>
      </c>
      <c r="O1576">
        <v>1</v>
      </c>
      <c r="P1576" t="s">
        <v>86</v>
      </c>
      <c r="Q1576" s="3" t="str">
        <f>+PROPER(IF(MID(Tabla1[[#This Row],[expName]],3,100)="Alegria","Alegría",MID(Tabla1[[#This Row],[expName]],3,100)))</f>
        <v>Identidad</v>
      </c>
      <c r="R1576" s="3" t="str">
        <f>+IF(Tabla1[[#This Row],[correct_ans]]="None","Frecuente","Infrecuente")</f>
        <v>Frecuente</v>
      </c>
      <c r="S1576" s="3">
        <f>+Tabla1[[#This Row],[Respuesta.corr]]*100</f>
        <v>100</v>
      </c>
      <c r="T1576" s="3" t="str">
        <f>+IF(OR(Tabla1[[#This Row],[frecuente/infrecuente]]="Frecuente",Tabla1[[#This Row],[Respuesta.rt]]=""),"",Tabla1[[#This Row],[Respuesta.rt]])</f>
        <v/>
      </c>
      <c r="U1576" s="3">
        <f>1-Tabla1[[#This Row],[Respuesta.corr]]</f>
        <v>0</v>
      </c>
      <c r="V1576" s="3" t="s">
        <v>144</v>
      </c>
      <c r="W1576" s="3" t="s">
        <v>172</v>
      </c>
      <c r="X1576" s="3" t="str">
        <f>+LEFT(Tabla1[[#This Row],[participant]],LEN(Tabla1[[#This Row],[participant]])-1)</f>
        <v>LMR11M</v>
      </c>
    </row>
    <row r="1577" spans="1:24" x14ac:dyDescent="0.55000000000000004">
      <c r="A1577" t="s">
        <v>87</v>
      </c>
      <c r="B1577" t="s">
        <v>88</v>
      </c>
      <c r="C1577" t="s">
        <v>21</v>
      </c>
      <c r="D1577">
        <v>1.3</v>
      </c>
      <c r="E1577">
        <v>0</v>
      </c>
      <c r="F1577">
        <v>175</v>
      </c>
      <c r="G1577">
        <v>175</v>
      </c>
      <c r="H1577">
        <v>175</v>
      </c>
      <c r="I1577" t="s">
        <v>21</v>
      </c>
      <c r="J1577">
        <v>1</v>
      </c>
      <c r="K1577">
        <v>0.438586854842</v>
      </c>
      <c r="L1577" t="s">
        <v>84</v>
      </c>
      <c r="M1577">
        <v>59.9417124861628</v>
      </c>
      <c r="N1577" t="s">
        <v>85</v>
      </c>
      <c r="O1577">
        <v>1</v>
      </c>
      <c r="P1577" t="s">
        <v>86</v>
      </c>
      <c r="Q1577" s="3" t="str">
        <f>+PROPER(IF(MID(Tabla1[[#This Row],[expName]],3,100)="Alegria","Alegría",MID(Tabla1[[#This Row],[expName]],3,100)))</f>
        <v>Identidad</v>
      </c>
      <c r="R1577" s="3" t="str">
        <f>+IF(Tabla1[[#This Row],[correct_ans]]="None","Frecuente","Infrecuente")</f>
        <v>Infrecuente</v>
      </c>
      <c r="S1577" s="3">
        <f>+Tabla1[[#This Row],[Respuesta.corr]]*100</f>
        <v>100</v>
      </c>
      <c r="T1577" s="3">
        <f>+IF(OR(Tabla1[[#This Row],[frecuente/infrecuente]]="Frecuente",Tabla1[[#This Row],[Respuesta.rt]]=""),"",Tabla1[[#This Row],[Respuesta.rt]])</f>
        <v>0.438586854842</v>
      </c>
      <c r="U1577" s="3">
        <f>1-Tabla1[[#This Row],[Respuesta.corr]]</f>
        <v>0</v>
      </c>
      <c r="V1577" s="3" t="s">
        <v>144</v>
      </c>
      <c r="W1577" s="3" t="s">
        <v>172</v>
      </c>
      <c r="X1577" s="3" t="str">
        <f>+LEFT(Tabla1[[#This Row],[participant]],LEN(Tabla1[[#This Row],[participant]])-1)</f>
        <v>LMR11M</v>
      </c>
    </row>
    <row r="1578" spans="1:24" x14ac:dyDescent="0.55000000000000004">
      <c r="A1578" t="s">
        <v>83</v>
      </c>
      <c r="B1578" t="s">
        <v>90</v>
      </c>
      <c r="C1578" t="s">
        <v>15</v>
      </c>
      <c r="D1578">
        <v>0.8</v>
      </c>
      <c r="E1578">
        <v>0</v>
      </c>
      <c r="F1578">
        <v>176</v>
      </c>
      <c r="G1578">
        <v>176</v>
      </c>
      <c r="H1578">
        <v>176</v>
      </c>
      <c r="I1578" t="s">
        <v>15</v>
      </c>
      <c r="J1578">
        <v>1</v>
      </c>
      <c r="L1578" t="s">
        <v>84</v>
      </c>
      <c r="M1578">
        <v>59.9417124861628</v>
      </c>
      <c r="N1578" t="s">
        <v>85</v>
      </c>
      <c r="O1578">
        <v>1</v>
      </c>
      <c r="P1578" t="s">
        <v>86</v>
      </c>
      <c r="Q1578" s="3" t="str">
        <f>+PROPER(IF(MID(Tabla1[[#This Row],[expName]],3,100)="Alegria","Alegría",MID(Tabla1[[#This Row],[expName]],3,100)))</f>
        <v>Identidad</v>
      </c>
      <c r="R1578" s="3" t="str">
        <f>+IF(Tabla1[[#This Row],[correct_ans]]="None","Frecuente","Infrecuente")</f>
        <v>Frecuente</v>
      </c>
      <c r="S1578" s="3">
        <f>+Tabla1[[#This Row],[Respuesta.corr]]*100</f>
        <v>100</v>
      </c>
      <c r="T1578" s="3" t="str">
        <f>+IF(OR(Tabla1[[#This Row],[frecuente/infrecuente]]="Frecuente",Tabla1[[#This Row],[Respuesta.rt]]=""),"",Tabla1[[#This Row],[Respuesta.rt]])</f>
        <v/>
      </c>
      <c r="U1578" s="3">
        <f>1-Tabla1[[#This Row],[Respuesta.corr]]</f>
        <v>0</v>
      </c>
      <c r="V1578" s="3" t="s">
        <v>144</v>
      </c>
      <c r="W1578" s="3" t="s">
        <v>172</v>
      </c>
      <c r="X1578" s="3" t="str">
        <f>+LEFT(Tabla1[[#This Row],[participant]],LEN(Tabla1[[#This Row],[participant]])-1)</f>
        <v>LMR11M</v>
      </c>
    </row>
    <row r="1579" spans="1:24" x14ac:dyDescent="0.55000000000000004">
      <c r="A1579" t="s">
        <v>87</v>
      </c>
      <c r="B1579" t="s">
        <v>88</v>
      </c>
      <c r="C1579" t="s">
        <v>21</v>
      </c>
      <c r="D1579">
        <v>0.8</v>
      </c>
      <c r="E1579">
        <v>0</v>
      </c>
      <c r="F1579">
        <v>177</v>
      </c>
      <c r="G1579">
        <v>177</v>
      </c>
      <c r="H1579">
        <v>177</v>
      </c>
      <c r="I1579" t="s">
        <v>21</v>
      </c>
      <c r="J1579">
        <v>1</v>
      </c>
      <c r="K1579">
        <v>0.53875388810400004</v>
      </c>
      <c r="L1579" t="s">
        <v>84</v>
      </c>
      <c r="M1579">
        <v>59.9417124861628</v>
      </c>
      <c r="N1579" t="s">
        <v>85</v>
      </c>
      <c r="O1579">
        <v>1</v>
      </c>
      <c r="P1579" t="s">
        <v>86</v>
      </c>
      <c r="Q1579" s="3" t="str">
        <f>+PROPER(IF(MID(Tabla1[[#This Row],[expName]],3,100)="Alegria","Alegría",MID(Tabla1[[#This Row],[expName]],3,100)))</f>
        <v>Identidad</v>
      </c>
      <c r="R1579" s="3" t="str">
        <f>+IF(Tabla1[[#This Row],[correct_ans]]="None","Frecuente","Infrecuente")</f>
        <v>Infrecuente</v>
      </c>
      <c r="S1579" s="3">
        <f>+Tabla1[[#This Row],[Respuesta.corr]]*100</f>
        <v>100</v>
      </c>
      <c r="T1579" s="3">
        <f>+IF(OR(Tabla1[[#This Row],[frecuente/infrecuente]]="Frecuente",Tabla1[[#This Row],[Respuesta.rt]]=""),"",Tabla1[[#This Row],[Respuesta.rt]])</f>
        <v>0.53875388810400004</v>
      </c>
      <c r="U1579" s="3">
        <f>1-Tabla1[[#This Row],[Respuesta.corr]]</f>
        <v>0</v>
      </c>
      <c r="V1579" s="3" t="s">
        <v>144</v>
      </c>
      <c r="W1579" s="3" t="s">
        <v>172</v>
      </c>
      <c r="X1579" s="3" t="str">
        <f>+LEFT(Tabla1[[#This Row],[participant]],LEN(Tabla1[[#This Row],[participant]])-1)</f>
        <v>LMR11M</v>
      </c>
    </row>
    <row r="1580" spans="1:24" x14ac:dyDescent="0.55000000000000004">
      <c r="A1580" t="s">
        <v>83</v>
      </c>
      <c r="B1580" t="s">
        <v>93</v>
      </c>
      <c r="C1580" t="s">
        <v>15</v>
      </c>
      <c r="D1580">
        <v>1.3</v>
      </c>
      <c r="E1580">
        <v>0</v>
      </c>
      <c r="F1580">
        <v>178</v>
      </c>
      <c r="G1580">
        <v>178</v>
      </c>
      <c r="H1580">
        <v>178</v>
      </c>
      <c r="I1580" t="s">
        <v>15</v>
      </c>
      <c r="J1580">
        <v>1</v>
      </c>
      <c r="L1580" t="s">
        <v>84</v>
      </c>
      <c r="M1580">
        <v>59.9417124861628</v>
      </c>
      <c r="N1580" t="s">
        <v>85</v>
      </c>
      <c r="O1580">
        <v>1</v>
      </c>
      <c r="P1580" t="s">
        <v>86</v>
      </c>
      <c r="Q1580" s="3" t="str">
        <f>+PROPER(IF(MID(Tabla1[[#This Row],[expName]],3,100)="Alegria","Alegría",MID(Tabla1[[#This Row],[expName]],3,100)))</f>
        <v>Identidad</v>
      </c>
      <c r="R1580" s="3" t="str">
        <f>+IF(Tabla1[[#This Row],[correct_ans]]="None","Frecuente","Infrecuente")</f>
        <v>Frecuente</v>
      </c>
      <c r="S1580" s="3">
        <f>+Tabla1[[#This Row],[Respuesta.corr]]*100</f>
        <v>100</v>
      </c>
      <c r="T1580" s="3" t="str">
        <f>+IF(OR(Tabla1[[#This Row],[frecuente/infrecuente]]="Frecuente",Tabla1[[#This Row],[Respuesta.rt]]=""),"",Tabla1[[#This Row],[Respuesta.rt]])</f>
        <v/>
      </c>
      <c r="U1580" s="3">
        <f>1-Tabla1[[#This Row],[Respuesta.corr]]</f>
        <v>0</v>
      </c>
      <c r="V1580" s="3" t="s">
        <v>144</v>
      </c>
      <c r="W1580" s="3" t="s">
        <v>172</v>
      </c>
      <c r="X1580" s="3" t="str">
        <f>+LEFT(Tabla1[[#This Row],[participant]],LEN(Tabla1[[#This Row],[participant]])-1)</f>
        <v>LMR11M</v>
      </c>
    </row>
    <row r="1581" spans="1:24" x14ac:dyDescent="0.55000000000000004">
      <c r="A1581" t="s">
        <v>87</v>
      </c>
      <c r="B1581" t="s">
        <v>88</v>
      </c>
      <c r="C1581" t="s">
        <v>21</v>
      </c>
      <c r="D1581">
        <v>1.3</v>
      </c>
      <c r="E1581">
        <v>0</v>
      </c>
      <c r="F1581">
        <v>179</v>
      </c>
      <c r="G1581">
        <v>179</v>
      </c>
      <c r="H1581">
        <v>179</v>
      </c>
      <c r="I1581" t="s">
        <v>21</v>
      </c>
      <c r="J1581">
        <v>1</v>
      </c>
      <c r="K1581">
        <v>0.43760551326000002</v>
      </c>
      <c r="L1581" t="s">
        <v>84</v>
      </c>
      <c r="M1581">
        <v>59.9417124861628</v>
      </c>
      <c r="N1581" t="s">
        <v>85</v>
      </c>
      <c r="O1581">
        <v>1</v>
      </c>
      <c r="P1581" t="s">
        <v>86</v>
      </c>
      <c r="Q1581" s="3" t="str">
        <f>+PROPER(IF(MID(Tabla1[[#This Row],[expName]],3,100)="Alegria","Alegría",MID(Tabla1[[#This Row],[expName]],3,100)))</f>
        <v>Identidad</v>
      </c>
      <c r="R1581" s="3" t="str">
        <f>+IF(Tabla1[[#This Row],[correct_ans]]="None","Frecuente","Infrecuente")</f>
        <v>Infrecuente</v>
      </c>
      <c r="S1581" s="3">
        <f>+Tabla1[[#This Row],[Respuesta.corr]]*100</f>
        <v>100</v>
      </c>
      <c r="T1581" s="3">
        <f>+IF(OR(Tabla1[[#This Row],[frecuente/infrecuente]]="Frecuente",Tabla1[[#This Row],[Respuesta.rt]]=""),"",Tabla1[[#This Row],[Respuesta.rt]])</f>
        <v>0.43760551326000002</v>
      </c>
      <c r="U1581" s="3">
        <f>1-Tabla1[[#This Row],[Respuesta.corr]]</f>
        <v>0</v>
      </c>
      <c r="V1581" s="3" t="s">
        <v>144</v>
      </c>
      <c r="W1581" s="3" t="s">
        <v>172</v>
      </c>
      <c r="X1581" s="3" t="str">
        <f>+LEFT(Tabla1[[#This Row],[participant]],LEN(Tabla1[[#This Row],[participant]])-1)</f>
        <v>LMR11M</v>
      </c>
    </row>
    <row r="1582" spans="1:24" x14ac:dyDescent="0.55000000000000004">
      <c r="A1582" t="s">
        <v>83</v>
      </c>
      <c r="B1582" t="s">
        <v>90</v>
      </c>
      <c r="C1582" t="s">
        <v>15</v>
      </c>
      <c r="D1582">
        <v>1.3</v>
      </c>
      <c r="E1582">
        <v>0</v>
      </c>
      <c r="F1582">
        <v>180</v>
      </c>
      <c r="G1582">
        <v>180</v>
      </c>
      <c r="H1582">
        <v>180</v>
      </c>
      <c r="I1582" t="s">
        <v>15</v>
      </c>
      <c r="J1582">
        <v>1</v>
      </c>
      <c r="L1582" t="s">
        <v>84</v>
      </c>
      <c r="M1582">
        <v>59.9417124861628</v>
      </c>
      <c r="N1582" t="s">
        <v>85</v>
      </c>
      <c r="O1582">
        <v>1</v>
      </c>
      <c r="P1582" t="s">
        <v>86</v>
      </c>
      <c r="Q1582" s="3" t="str">
        <f>+PROPER(IF(MID(Tabla1[[#This Row],[expName]],3,100)="Alegria","Alegría",MID(Tabla1[[#This Row],[expName]],3,100)))</f>
        <v>Identidad</v>
      </c>
      <c r="R1582" s="3" t="str">
        <f>+IF(Tabla1[[#This Row],[correct_ans]]="None","Frecuente","Infrecuente")</f>
        <v>Frecuente</v>
      </c>
      <c r="S1582" s="3">
        <f>+Tabla1[[#This Row],[Respuesta.corr]]*100</f>
        <v>100</v>
      </c>
      <c r="T1582" s="3" t="str">
        <f>+IF(OR(Tabla1[[#This Row],[frecuente/infrecuente]]="Frecuente",Tabla1[[#This Row],[Respuesta.rt]]=""),"",Tabla1[[#This Row],[Respuesta.rt]])</f>
        <v/>
      </c>
      <c r="U1582" s="3">
        <f>1-Tabla1[[#This Row],[Respuesta.corr]]</f>
        <v>0</v>
      </c>
      <c r="V1582" s="3" t="s">
        <v>144</v>
      </c>
      <c r="W1582" s="3" t="s">
        <v>172</v>
      </c>
      <c r="X1582" s="3" t="str">
        <f>+LEFT(Tabla1[[#This Row],[participant]],LEN(Tabla1[[#This Row],[participant]])-1)</f>
        <v>LMR11M</v>
      </c>
    </row>
    <row r="1583" spans="1:24" x14ac:dyDescent="0.55000000000000004">
      <c r="A1583" t="s">
        <v>87</v>
      </c>
      <c r="B1583" t="s">
        <v>88</v>
      </c>
      <c r="C1583" t="s">
        <v>21</v>
      </c>
      <c r="D1583">
        <v>0.8</v>
      </c>
      <c r="E1583">
        <v>0</v>
      </c>
      <c r="F1583">
        <v>181</v>
      </c>
      <c r="G1583">
        <v>181</v>
      </c>
      <c r="H1583">
        <v>181</v>
      </c>
      <c r="I1583" t="s">
        <v>21</v>
      </c>
      <c r="J1583">
        <v>1</v>
      </c>
      <c r="K1583">
        <v>0.38094263710100001</v>
      </c>
      <c r="L1583" t="s">
        <v>84</v>
      </c>
      <c r="M1583">
        <v>59.9417124861628</v>
      </c>
      <c r="N1583" t="s">
        <v>85</v>
      </c>
      <c r="O1583">
        <v>1</v>
      </c>
      <c r="P1583" t="s">
        <v>86</v>
      </c>
      <c r="Q1583" s="3" t="str">
        <f>+PROPER(IF(MID(Tabla1[[#This Row],[expName]],3,100)="Alegria","Alegría",MID(Tabla1[[#This Row],[expName]],3,100)))</f>
        <v>Identidad</v>
      </c>
      <c r="R1583" s="3" t="str">
        <f>+IF(Tabla1[[#This Row],[correct_ans]]="None","Frecuente","Infrecuente")</f>
        <v>Infrecuente</v>
      </c>
      <c r="S1583" s="3">
        <f>+Tabla1[[#This Row],[Respuesta.corr]]*100</f>
        <v>100</v>
      </c>
      <c r="T1583" s="3">
        <f>+IF(OR(Tabla1[[#This Row],[frecuente/infrecuente]]="Frecuente",Tabla1[[#This Row],[Respuesta.rt]]=""),"",Tabla1[[#This Row],[Respuesta.rt]])</f>
        <v>0.38094263710100001</v>
      </c>
      <c r="U1583" s="3">
        <f>1-Tabla1[[#This Row],[Respuesta.corr]]</f>
        <v>0</v>
      </c>
      <c r="V1583" s="3" t="s">
        <v>144</v>
      </c>
      <c r="W1583" s="3" t="s">
        <v>172</v>
      </c>
      <c r="X1583" s="3" t="str">
        <f>+LEFT(Tabla1[[#This Row],[participant]],LEN(Tabla1[[#This Row],[participant]])-1)</f>
        <v>LMR11M</v>
      </c>
    </row>
    <row r="1584" spans="1:24" x14ac:dyDescent="0.55000000000000004">
      <c r="A1584" t="s">
        <v>83</v>
      </c>
      <c r="B1584" t="s">
        <v>94</v>
      </c>
      <c r="C1584" t="s">
        <v>15</v>
      </c>
      <c r="D1584">
        <v>0.8</v>
      </c>
      <c r="E1584">
        <v>0</v>
      </c>
      <c r="F1584">
        <v>182</v>
      </c>
      <c r="G1584">
        <v>182</v>
      </c>
      <c r="H1584">
        <v>182</v>
      </c>
      <c r="I1584" t="s">
        <v>15</v>
      </c>
      <c r="J1584">
        <v>1</v>
      </c>
      <c r="L1584" t="s">
        <v>84</v>
      </c>
      <c r="M1584">
        <v>59.9417124861628</v>
      </c>
      <c r="N1584" t="s">
        <v>85</v>
      </c>
      <c r="O1584">
        <v>1</v>
      </c>
      <c r="P1584" t="s">
        <v>86</v>
      </c>
      <c r="Q1584" s="3" t="str">
        <f>+PROPER(IF(MID(Tabla1[[#This Row],[expName]],3,100)="Alegria","Alegría",MID(Tabla1[[#This Row],[expName]],3,100)))</f>
        <v>Identidad</v>
      </c>
      <c r="R1584" s="3" t="str">
        <f>+IF(Tabla1[[#This Row],[correct_ans]]="None","Frecuente","Infrecuente")</f>
        <v>Frecuente</v>
      </c>
      <c r="S1584" s="3">
        <f>+Tabla1[[#This Row],[Respuesta.corr]]*100</f>
        <v>100</v>
      </c>
      <c r="T1584" s="3" t="str">
        <f>+IF(OR(Tabla1[[#This Row],[frecuente/infrecuente]]="Frecuente",Tabla1[[#This Row],[Respuesta.rt]]=""),"",Tabla1[[#This Row],[Respuesta.rt]])</f>
        <v/>
      </c>
      <c r="U1584" s="3">
        <f>1-Tabla1[[#This Row],[Respuesta.corr]]</f>
        <v>0</v>
      </c>
      <c r="V1584" s="3" t="s">
        <v>144</v>
      </c>
      <c r="W1584" s="3" t="s">
        <v>172</v>
      </c>
      <c r="X1584" s="3" t="str">
        <f>+LEFT(Tabla1[[#This Row],[participant]],LEN(Tabla1[[#This Row],[participant]])-1)</f>
        <v>LMR11M</v>
      </c>
    </row>
    <row r="1585" spans="1:24" x14ac:dyDescent="0.55000000000000004">
      <c r="A1585" t="s">
        <v>83</v>
      </c>
      <c r="B1585" t="s">
        <v>94</v>
      </c>
      <c r="C1585" t="s">
        <v>15</v>
      </c>
      <c r="D1585">
        <v>1.3</v>
      </c>
      <c r="E1585">
        <v>0</v>
      </c>
      <c r="F1585">
        <v>183</v>
      </c>
      <c r="G1585">
        <v>183</v>
      </c>
      <c r="H1585">
        <v>183</v>
      </c>
      <c r="I1585" t="s">
        <v>15</v>
      </c>
      <c r="J1585">
        <v>1</v>
      </c>
      <c r="L1585" t="s">
        <v>84</v>
      </c>
      <c r="M1585">
        <v>59.9417124861628</v>
      </c>
      <c r="N1585" t="s">
        <v>85</v>
      </c>
      <c r="O1585">
        <v>1</v>
      </c>
      <c r="P1585" t="s">
        <v>86</v>
      </c>
      <c r="Q1585" s="3" t="str">
        <f>+PROPER(IF(MID(Tabla1[[#This Row],[expName]],3,100)="Alegria","Alegría",MID(Tabla1[[#This Row],[expName]],3,100)))</f>
        <v>Identidad</v>
      </c>
      <c r="R1585" s="3" t="str">
        <f>+IF(Tabla1[[#This Row],[correct_ans]]="None","Frecuente","Infrecuente")</f>
        <v>Frecuente</v>
      </c>
      <c r="S1585" s="3">
        <f>+Tabla1[[#This Row],[Respuesta.corr]]*100</f>
        <v>100</v>
      </c>
      <c r="T1585" s="3" t="str">
        <f>+IF(OR(Tabla1[[#This Row],[frecuente/infrecuente]]="Frecuente",Tabla1[[#This Row],[Respuesta.rt]]=""),"",Tabla1[[#This Row],[Respuesta.rt]])</f>
        <v/>
      </c>
      <c r="U1585" s="3">
        <f>1-Tabla1[[#This Row],[Respuesta.corr]]</f>
        <v>0</v>
      </c>
      <c r="V1585" s="3" t="s">
        <v>144</v>
      </c>
      <c r="W1585" s="3" t="s">
        <v>172</v>
      </c>
      <c r="X1585" s="3" t="str">
        <f>+LEFT(Tabla1[[#This Row],[participant]],LEN(Tabla1[[#This Row],[participant]])-1)</f>
        <v>LMR11M</v>
      </c>
    </row>
    <row r="1586" spans="1:24" x14ac:dyDescent="0.55000000000000004">
      <c r="A1586" t="s">
        <v>83</v>
      </c>
      <c r="B1586" t="s">
        <v>35</v>
      </c>
      <c r="C1586" t="s">
        <v>15</v>
      </c>
      <c r="D1586">
        <v>1.3</v>
      </c>
      <c r="E1586">
        <v>0</v>
      </c>
      <c r="F1586">
        <v>184</v>
      </c>
      <c r="G1586">
        <v>184</v>
      </c>
      <c r="H1586">
        <v>184</v>
      </c>
      <c r="I1586" t="s">
        <v>15</v>
      </c>
      <c r="J1586">
        <v>1</v>
      </c>
      <c r="L1586" t="s">
        <v>84</v>
      </c>
      <c r="M1586">
        <v>59.9417124861628</v>
      </c>
      <c r="N1586" t="s">
        <v>85</v>
      </c>
      <c r="O1586">
        <v>1</v>
      </c>
      <c r="P1586" t="s">
        <v>86</v>
      </c>
      <c r="Q1586" s="3" t="str">
        <f>+PROPER(IF(MID(Tabla1[[#This Row],[expName]],3,100)="Alegria","Alegría",MID(Tabla1[[#This Row],[expName]],3,100)))</f>
        <v>Identidad</v>
      </c>
      <c r="R1586" s="3" t="str">
        <f>+IF(Tabla1[[#This Row],[correct_ans]]="None","Frecuente","Infrecuente")</f>
        <v>Frecuente</v>
      </c>
      <c r="S1586" s="3">
        <f>+Tabla1[[#This Row],[Respuesta.corr]]*100</f>
        <v>100</v>
      </c>
      <c r="T1586" s="3" t="str">
        <f>+IF(OR(Tabla1[[#This Row],[frecuente/infrecuente]]="Frecuente",Tabla1[[#This Row],[Respuesta.rt]]=""),"",Tabla1[[#This Row],[Respuesta.rt]])</f>
        <v/>
      </c>
      <c r="U1586" s="3">
        <f>1-Tabla1[[#This Row],[Respuesta.corr]]</f>
        <v>0</v>
      </c>
      <c r="V1586" s="3" t="s">
        <v>144</v>
      </c>
      <c r="W1586" s="3" t="s">
        <v>172</v>
      </c>
      <c r="X1586" s="3" t="str">
        <f>+LEFT(Tabla1[[#This Row],[participant]],LEN(Tabla1[[#This Row],[participant]])-1)</f>
        <v>LMR11M</v>
      </c>
    </row>
    <row r="1587" spans="1:24" x14ac:dyDescent="0.55000000000000004">
      <c r="A1587" t="s">
        <v>87</v>
      </c>
      <c r="B1587" t="s">
        <v>88</v>
      </c>
      <c r="C1587" t="s">
        <v>21</v>
      </c>
      <c r="D1587">
        <v>0.8</v>
      </c>
      <c r="E1587">
        <v>0</v>
      </c>
      <c r="F1587">
        <v>185</v>
      </c>
      <c r="G1587">
        <v>185</v>
      </c>
      <c r="H1587">
        <v>185</v>
      </c>
      <c r="I1587" t="s">
        <v>21</v>
      </c>
      <c r="J1587">
        <v>1</v>
      </c>
      <c r="K1587">
        <v>0.370940170716</v>
      </c>
      <c r="L1587" t="s">
        <v>84</v>
      </c>
      <c r="M1587">
        <v>59.9417124861628</v>
      </c>
      <c r="N1587" t="s">
        <v>85</v>
      </c>
      <c r="O1587">
        <v>1</v>
      </c>
      <c r="P1587" t="s">
        <v>86</v>
      </c>
      <c r="Q1587" s="3" t="str">
        <f>+PROPER(IF(MID(Tabla1[[#This Row],[expName]],3,100)="Alegria","Alegría",MID(Tabla1[[#This Row],[expName]],3,100)))</f>
        <v>Identidad</v>
      </c>
      <c r="R1587" s="3" t="str">
        <f>+IF(Tabla1[[#This Row],[correct_ans]]="None","Frecuente","Infrecuente")</f>
        <v>Infrecuente</v>
      </c>
      <c r="S1587" s="3">
        <f>+Tabla1[[#This Row],[Respuesta.corr]]*100</f>
        <v>100</v>
      </c>
      <c r="T1587" s="3">
        <f>+IF(OR(Tabla1[[#This Row],[frecuente/infrecuente]]="Frecuente",Tabla1[[#This Row],[Respuesta.rt]]=""),"",Tabla1[[#This Row],[Respuesta.rt]])</f>
        <v>0.370940170716</v>
      </c>
      <c r="U1587" s="3">
        <f>1-Tabla1[[#This Row],[Respuesta.corr]]</f>
        <v>0</v>
      </c>
      <c r="V1587" s="3" t="s">
        <v>144</v>
      </c>
      <c r="W1587" s="3" t="s">
        <v>172</v>
      </c>
      <c r="X1587" s="3" t="str">
        <f>+LEFT(Tabla1[[#This Row],[participant]],LEN(Tabla1[[#This Row],[participant]])-1)</f>
        <v>LMR11M</v>
      </c>
    </row>
    <row r="1588" spans="1:24" x14ac:dyDescent="0.55000000000000004">
      <c r="A1588" t="s">
        <v>83</v>
      </c>
      <c r="B1588" t="s">
        <v>92</v>
      </c>
      <c r="C1588" t="s">
        <v>15</v>
      </c>
      <c r="D1588">
        <v>0.8</v>
      </c>
      <c r="E1588">
        <v>0</v>
      </c>
      <c r="F1588">
        <v>186</v>
      </c>
      <c r="G1588">
        <v>186</v>
      </c>
      <c r="H1588">
        <v>186</v>
      </c>
      <c r="I1588" t="s">
        <v>15</v>
      </c>
      <c r="J1588">
        <v>1</v>
      </c>
      <c r="L1588" t="s">
        <v>84</v>
      </c>
      <c r="M1588">
        <v>59.9417124861628</v>
      </c>
      <c r="N1588" t="s">
        <v>85</v>
      </c>
      <c r="O1588">
        <v>1</v>
      </c>
      <c r="P1588" t="s">
        <v>86</v>
      </c>
      <c r="Q1588" s="3" t="str">
        <f>+PROPER(IF(MID(Tabla1[[#This Row],[expName]],3,100)="Alegria","Alegría",MID(Tabla1[[#This Row],[expName]],3,100)))</f>
        <v>Identidad</v>
      </c>
      <c r="R1588" s="3" t="str">
        <f>+IF(Tabla1[[#This Row],[correct_ans]]="None","Frecuente","Infrecuente")</f>
        <v>Frecuente</v>
      </c>
      <c r="S1588" s="3">
        <f>+Tabla1[[#This Row],[Respuesta.corr]]*100</f>
        <v>100</v>
      </c>
      <c r="T1588" s="3" t="str">
        <f>+IF(OR(Tabla1[[#This Row],[frecuente/infrecuente]]="Frecuente",Tabla1[[#This Row],[Respuesta.rt]]=""),"",Tabla1[[#This Row],[Respuesta.rt]])</f>
        <v/>
      </c>
      <c r="U1588" s="3">
        <f>1-Tabla1[[#This Row],[Respuesta.corr]]</f>
        <v>0</v>
      </c>
      <c r="V1588" s="3" t="s">
        <v>144</v>
      </c>
      <c r="W1588" s="3" t="s">
        <v>172</v>
      </c>
      <c r="X1588" s="3" t="str">
        <f>+LEFT(Tabla1[[#This Row],[participant]],LEN(Tabla1[[#This Row],[participant]])-1)</f>
        <v>LMR11M</v>
      </c>
    </row>
    <row r="1589" spans="1:24" x14ac:dyDescent="0.55000000000000004">
      <c r="A1589" t="s">
        <v>83</v>
      </c>
      <c r="B1589" t="s">
        <v>35</v>
      </c>
      <c r="C1589" t="s">
        <v>15</v>
      </c>
      <c r="D1589">
        <v>0.8</v>
      </c>
      <c r="E1589">
        <v>0</v>
      </c>
      <c r="F1589">
        <v>187</v>
      </c>
      <c r="G1589">
        <v>187</v>
      </c>
      <c r="H1589">
        <v>187</v>
      </c>
      <c r="I1589" t="s">
        <v>15</v>
      </c>
      <c r="J1589">
        <v>1</v>
      </c>
      <c r="L1589" t="s">
        <v>84</v>
      </c>
      <c r="M1589">
        <v>59.9417124861628</v>
      </c>
      <c r="N1589" t="s">
        <v>85</v>
      </c>
      <c r="O1589">
        <v>1</v>
      </c>
      <c r="P1589" t="s">
        <v>86</v>
      </c>
      <c r="Q1589" s="3" t="str">
        <f>+PROPER(IF(MID(Tabla1[[#This Row],[expName]],3,100)="Alegria","Alegría",MID(Tabla1[[#This Row],[expName]],3,100)))</f>
        <v>Identidad</v>
      </c>
      <c r="R1589" s="3" t="str">
        <f>+IF(Tabla1[[#This Row],[correct_ans]]="None","Frecuente","Infrecuente")</f>
        <v>Frecuente</v>
      </c>
      <c r="S1589" s="3">
        <f>+Tabla1[[#This Row],[Respuesta.corr]]*100</f>
        <v>100</v>
      </c>
      <c r="T1589" s="3" t="str">
        <f>+IF(OR(Tabla1[[#This Row],[frecuente/infrecuente]]="Frecuente",Tabla1[[#This Row],[Respuesta.rt]]=""),"",Tabla1[[#This Row],[Respuesta.rt]])</f>
        <v/>
      </c>
      <c r="U1589" s="3">
        <f>1-Tabla1[[#This Row],[Respuesta.corr]]</f>
        <v>0</v>
      </c>
      <c r="V1589" s="3" t="s">
        <v>144</v>
      </c>
      <c r="W1589" s="3" t="s">
        <v>172</v>
      </c>
      <c r="X1589" s="3" t="str">
        <f>+LEFT(Tabla1[[#This Row],[participant]],LEN(Tabla1[[#This Row],[participant]])-1)</f>
        <v>LMR11M</v>
      </c>
    </row>
    <row r="1590" spans="1:24" x14ac:dyDescent="0.55000000000000004">
      <c r="A1590" t="s">
        <v>87</v>
      </c>
      <c r="B1590" t="s">
        <v>88</v>
      </c>
      <c r="C1590" t="s">
        <v>21</v>
      </c>
      <c r="D1590">
        <v>1.3</v>
      </c>
      <c r="E1590">
        <v>0</v>
      </c>
      <c r="F1590">
        <v>188</v>
      </c>
      <c r="G1590">
        <v>188</v>
      </c>
      <c r="H1590">
        <v>188</v>
      </c>
      <c r="I1590" t="s">
        <v>21</v>
      </c>
      <c r="J1590">
        <v>1</v>
      </c>
      <c r="K1590">
        <v>0.457365110982</v>
      </c>
      <c r="L1590" t="s">
        <v>84</v>
      </c>
      <c r="M1590">
        <v>59.9417124861628</v>
      </c>
      <c r="N1590" t="s">
        <v>85</v>
      </c>
      <c r="O1590">
        <v>1</v>
      </c>
      <c r="P1590" t="s">
        <v>86</v>
      </c>
      <c r="Q1590" s="3" t="str">
        <f>+PROPER(IF(MID(Tabla1[[#This Row],[expName]],3,100)="Alegria","Alegría",MID(Tabla1[[#This Row],[expName]],3,100)))</f>
        <v>Identidad</v>
      </c>
      <c r="R1590" s="3" t="str">
        <f>+IF(Tabla1[[#This Row],[correct_ans]]="None","Frecuente","Infrecuente")</f>
        <v>Infrecuente</v>
      </c>
      <c r="S1590" s="3">
        <f>+Tabla1[[#This Row],[Respuesta.corr]]*100</f>
        <v>100</v>
      </c>
      <c r="T1590" s="3">
        <f>+IF(OR(Tabla1[[#This Row],[frecuente/infrecuente]]="Frecuente",Tabla1[[#This Row],[Respuesta.rt]]=""),"",Tabla1[[#This Row],[Respuesta.rt]])</f>
        <v>0.457365110982</v>
      </c>
      <c r="U1590" s="3">
        <f>1-Tabla1[[#This Row],[Respuesta.corr]]</f>
        <v>0</v>
      </c>
      <c r="V1590" s="3" t="s">
        <v>144</v>
      </c>
      <c r="W1590" s="3" t="s">
        <v>172</v>
      </c>
      <c r="X1590" s="3" t="str">
        <f>+LEFT(Tabla1[[#This Row],[participant]],LEN(Tabla1[[#This Row],[participant]])-1)</f>
        <v>LMR11M</v>
      </c>
    </row>
    <row r="1591" spans="1:24" x14ac:dyDescent="0.55000000000000004">
      <c r="A1591" t="s">
        <v>83</v>
      </c>
      <c r="B1591" t="s">
        <v>22</v>
      </c>
      <c r="C1591" t="s">
        <v>15</v>
      </c>
      <c r="D1591">
        <v>1.3</v>
      </c>
      <c r="E1591">
        <v>0</v>
      </c>
      <c r="F1591">
        <v>189</v>
      </c>
      <c r="G1591">
        <v>189</v>
      </c>
      <c r="H1591">
        <v>189</v>
      </c>
      <c r="I1591" t="s">
        <v>15</v>
      </c>
      <c r="J1591">
        <v>1</v>
      </c>
      <c r="L1591" t="s">
        <v>84</v>
      </c>
      <c r="M1591">
        <v>59.9417124861628</v>
      </c>
      <c r="N1591" t="s">
        <v>85</v>
      </c>
      <c r="O1591">
        <v>1</v>
      </c>
      <c r="P1591" t="s">
        <v>86</v>
      </c>
      <c r="Q1591" s="3" t="str">
        <f>+PROPER(IF(MID(Tabla1[[#This Row],[expName]],3,100)="Alegria","Alegría",MID(Tabla1[[#This Row],[expName]],3,100)))</f>
        <v>Identidad</v>
      </c>
      <c r="R1591" s="3" t="str">
        <f>+IF(Tabla1[[#This Row],[correct_ans]]="None","Frecuente","Infrecuente")</f>
        <v>Frecuente</v>
      </c>
      <c r="S1591" s="3">
        <f>+Tabla1[[#This Row],[Respuesta.corr]]*100</f>
        <v>100</v>
      </c>
      <c r="T1591" s="3" t="str">
        <f>+IF(OR(Tabla1[[#This Row],[frecuente/infrecuente]]="Frecuente",Tabla1[[#This Row],[Respuesta.rt]]=""),"",Tabla1[[#This Row],[Respuesta.rt]])</f>
        <v/>
      </c>
      <c r="U1591" s="3">
        <f>1-Tabla1[[#This Row],[Respuesta.corr]]</f>
        <v>0</v>
      </c>
      <c r="V1591" s="3" t="s">
        <v>144</v>
      </c>
      <c r="W1591" s="3" t="s">
        <v>172</v>
      </c>
      <c r="X1591" s="3" t="str">
        <f>+LEFT(Tabla1[[#This Row],[participant]],LEN(Tabla1[[#This Row],[participant]])-1)</f>
        <v>LMR11M</v>
      </c>
    </row>
    <row r="1592" spans="1:24" x14ac:dyDescent="0.55000000000000004">
      <c r="A1592" t="s">
        <v>83</v>
      </c>
      <c r="B1592" t="s">
        <v>77</v>
      </c>
      <c r="C1592" t="s">
        <v>15</v>
      </c>
      <c r="D1592">
        <v>0.8</v>
      </c>
      <c r="E1592">
        <v>0</v>
      </c>
      <c r="F1592">
        <v>190</v>
      </c>
      <c r="G1592">
        <v>190</v>
      </c>
      <c r="H1592">
        <v>190</v>
      </c>
      <c r="I1592" t="s">
        <v>15</v>
      </c>
      <c r="J1592">
        <v>1</v>
      </c>
      <c r="L1592" t="s">
        <v>84</v>
      </c>
      <c r="M1592">
        <v>59.9417124861628</v>
      </c>
      <c r="N1592" t="s">
        <v>85</v>
      </c>
      <c r="O1592">
        <v>1</v>
      </c>
      <c r="P1592" t="s">
        <v>86</v>
      </c>
      <c r="Q1592" s="3" t="str">
        <f>+PROPER(IF(MID(Tabla1[[#This Row],[expName]],3,100)="Alegria","Alegría",MID(Tabla1[[#This Row],[expName]],3,100)))</f>
        <v>Identidad</v>
      </c>
      <c r="R1592" s="3" t="str">
        <f>+IF(Tabla1[[#This Row],[correct_ans]]="None","Frecuente","Infrecuente")</f>
        <v>Frecuente</v>
      </c>
      <c r="S1592" s="3">
        <f>+Tabla1[[#This Row],[Respuesta.corr]]*100</f>
        <v>100</v>
      </c>
      <c r="T1592" s="3" t="str">
        <f>+IF(OR(Tabla1[[#This Row],[frecuente/infrecuente]]="Frecuente",Tabla1[[#This Row],[Respuesta.rt]]=""),"",Tabla1[[#This Row],[Respuesta.rt]])</f>
        <v/>
      </c>
      <c r="U1592" s="3">
        <f>1-Tabla1[[#This Row],[Respuesta.corr]]</f>
        <v>0</v>
      </c>
      <c r="V1592" s="3" t="s">
        <v>144</v>
      </c>
      <c r="W1592" s="3" t="s">
        <v>172</v>
      </c>
      <c r="X1592" s="3" t="str">
        <f>+LEFT(Tabla1[[#This Row],[participant]],LEN(Tabla1[[#This Row],[participant]])-1)</f>
        <v>LMR11M</v>
      </c>
    </row>
    <row r="1593" spans="1:24" x14ac:dyDescent="0.55000000000000004">
      <c r="A1593" t="s">
        <v>87</v>
      </c>
      <c r="B1593" t="s">
        <v>88</v>
      </c>
      <c r="C1593" t="s">
        <v>21</v>
      </c>
      <c r="D1593">
        <v>0.8</v>
      </c>
      <c r="E1593">
        <v>0</v>
      </c>
      <c r="F1593">
        <v>191</v>
      </c>
      <c r="G1593">
        <v>191</v>
      </c>
      <c r="H1593">
        <v>191</v>
      </c>
      <c r="I1593" t="s">
        <v>21</v>
      </c>
      <c r="J1593">
        <v>1</v>
      </c>
      <c r="K1593">
        <v>0.47176540503300002</v>
      </c>
      <c r="L1593" t="s">
        <v>84</v>
      </c>
      <c r="M1593">
        <v>59.9417124861628</v>
      </c>
      <c r="N1593" t="s">
        <v>85</v>
      </c>
      <c r="O1593">
        <v>1</v>
      </c>
      <c r="P1593" t="s">
        <v>86</v>
      </c>
      <c r="Q1593" s="3" t="str">
        <f>+PROPER(IF(MID(Tabla1[[#This Row],[expName]],3,100)="Alegria","Alegría",MID(Tabla1[[#This Row],[expName]],3,100)))</f>
        <v>Identidad</v>
      </c>
      <c r="R1593" s="3" t="str">
        <f>+IF(Tabla1[[#This Row],[correct_ans]]="None","Frecuente","Infrecuente")</f>
        <v>Infrecuente</v>
      </c>
      <c r="S1593" s="3">
        <f>+Tabla1[[#This Row],[Respuesta.corr]]*100</f>
        <v>100</v>
      </c>
      <c r="T1593" s="3">
        <f>+IF(OR(Tabla1[[#This Row],[frecuente/infrecuente]]="Frecuente",Tabla1[[#This Row],[Respuesta.rt]]=""),"",Tabla1[[#This Row],[Respuesta.rt]])</f>
        <v>0.47176540503300002</v>
      </c>
      <c r="U1593" s="3">
        <f>1-Tabla1[[#This Row],[Respuesta.corr]]</f>
        <v>0</v>
      </c>
      <c r="V1593" s="3" t="s">
        <v>144</v>
      </c>
      <c r="W1593" s="3" t="s">
        <v>172</v>
      </c>
      <c r="X1593" s="3" t="str">
        <f>+LEFT(Tabla1[[#This Row],[participant]],LEN(Tabla1[[#This Row],[participant]])-1)</f>
        <v>LMR11M</v>
      </c>
    </row>
    <row r="1594" spans="1:24" x14ac:dyDescent="0.55000000000000004">
      <c r="A1594" t="s">
        <v>83</v>
      </c>
      <c r="B1594" t="s">
        <v>70</v>
      </c>
      <c r="C1594" t="s">
        <v>15</v>
      </c>
      <c r="D1594">
        <v>1.3</v>
      </c>
      <c r="E1594">
        <v>0</v>
      </c>
      <c r="F1594">
        <v>192</v>
      </c>
      <c r="G1594">
        <v>192</v>
      </c>
      <c r="H1594">
        <v>192</v>
      </c>
      <c r="I1594" t="s">
        <v>15</v>
      </c>
      <c r="J1594">
        <v>1</v>
      </c>
      <c r="L1594" t="s">
        <v>84</v>
      </c>
      <c r="M1594">
        <v>59.9417124861628</v>
      </c>
      <c r="N1594" t="s">
        <v>85</v>
      </c>
      <c r="O1594">
        <v>1</v>
      </c>
      <c r="P1594" t="s">
        <v>86</v>
      </c>
      <c r="Q1594" s="3" t="str">
        <f>+PROPER(IF(MID(Tabla1[[#This Row],[expName]],3,100)="Alegria","Alegría",MID(Tabla1[[#This Row],[expName]],3,100)))</f>
        <v>Identidad</v>
      </c>
      <c r="R1594" s="3" t="str">
        <f>+IF(Tabla1[[#This Row],[correct_ans]]="None","Frecuente","Infrecuente")</f>
        <v>Frecuente</v>
      </c>
      <c r="S1594" s="3">
        <f>+Tabla1[[#This Row],[Respuesta.corr]]*100</f>
        <v>100</v>
      </c>
      <c r="T1594" s="3" t="str">
        <f>+IF(OR(Tabla1[[#This Row],[frecuente/infrecuente]]="Frecuente",Tabla1[[#This Row],[Respuesta.rt]]=""),"",Tabla1[[#This Row],[Respuesta.rt]])</f>
        <v/>
      </c>
      <c r="U1594" s="3">
        <f>1-Tabla1[[#This Row],[Respuesta.corr]]</f>
        <v>0</v>
      </c>
      <c r="V1594" s="3" t="s">
        <v>144</v>
      </c>
      <c r="W1594" s="3" t="s">
        <v>172</v>
      </c>
      <c r="X1594" s="3" t="str">
        <f>+LEFT(Tabla1[[#This Row],[participant]],LEN(Tabla1[[#This Row],[participant]])-1)</f>
        <v>LMR11M</v>
      </c>
    </row>
    <row r="1595" spans="1:24" x14ac:dyDescent="0.55000000000000004">
      <c r="A1595" t="s">
        <v>83</v>
      </c>
      <c r="B1595" t="s">
        <v>89</v>
      </c>
      <c r="C1595" t="s">
        <v>15</v>
      </c>
      <c r="D1595">
        <v>1.3</v>
      </c>
      <c r="E1595">
        <v>0</v>
      </c>
      <c r="F1595">
        <v>193</v>
      </c>
      <c r="G1595">
        <v>193</v>
      </c>
      <c r="H1595">
        <v>193</v>
      </c>
      <c r="I1595" t="s">
        <v>15</v>
      </c>
      <c r="J1595">
        <v>1</v>
      </c>
      <c r="L1595" t="s">
        <v>84</v>
      </c>
      <c r="M1595">
        <v>59.9417124861628</v>
      </c>
      <c r="N1595" t="s">
        <v>85</v>
      </c>
      <c r="O1595">
        <v>1</v>
      </c>
      <c r="P1595" t="s">
        <v>86</v>
      </c>
      <c r="Q1595" s="3" t="str">
        <f>+PROPER(IF(MID(Tabla1[[#This Row],[expName]],3,100)="Alegria","Alegría",MID(Tabla1[[#This Row],[expName]],3,100)))</f>
        <v>Identidad</v>
      </c>
      <c r="R1595" s="3" t="str">
        <f>+IF(Tabla1[[#This Row],[correct_ans]]="None","Frecuente","Infrecuente")</f>
        <v>Frecuente</v>
      </c>
      <c r="S1595" s="3">
        <f>+Tabla1[[#This Row],[Respuesta.corr]]*100</f>
        <v>100</v>
      </c>
      <c r="T1595" s="3" t="str">
        <f>+IF(OR(Tabla1[[#This Row],[frecuente/infrecuente]]="Frecuente",Tabla1[[#This Row],[Respuesta.rt]]=""),"",Tabla1[[#This Row],[Respuesta.rt]])</f>
        <v/>
      </c>
      <c r="U1595" s="3">
        <f>1-Tabla1[[#This Row],[Respuesta.corr]]</f>
        <v>0</v>
      </c>
      <c r="V1595" s="3" t="s">
        <v>144</v>
      </c>
      <c r="W1595" s="3" t="s">
        <v>172</v>
      </c>
      <c r="X1595" s="3" t="str">
        <f>+LEFT(Tabla1[[#This Row],[participant]],LEN(Tabla1[[#This Row],[participant]])-1)</f>
        <v>LMR11M</v>
      </c>
    </row>
    <row r="1596" spans="1:24" x14ac:dyDescent="0.55000000000000004">
      <c r="A1596" t="s">
        <v>83</v>
      </c>
      <c r="B1596" t="s">
        <v>92</v>
      </c>
      <c r="C1596" t="s">
        <v>15</v>
      </c>
      <c r="D1596">
        <v>1.3</v>
      </c>
      <c r="E1596">
        <v>0</v>
      </c>
      <c r="F1596">
        <v>194</v>
      </c>
      <c r="G1596">
        <v>194</v>
      </c>
      <c r="H1596">
        <v>194</v>
      </c>
      <c r="I1596" t="s">
        <v>15</v>
      </c>
      <c r="J1596">
        <v>1</v>
      </c>
      <c r="L1596" t="s">
        <v>84</v>
      </c>
      <c r="M1596">
        <v>59.9417124861628</v>
      </c>
      <c r="N1596" t="s">
        <v>85</v>
      </c>
      <c r="O1596">
        <v>1</v>
      </c>
      <c r="P1596" t="s">
        <v>86</v>
      </c>
      <c r="Q1596" s="3" t="str">
        <f>+PROPER(IF(MID(Tabla1[[#This Row],[expName]],3,100)="Alegria","Alegría",MID(Tabla1[[#This Row],[expName]],3,100)))</f>
        <v>Identidad</v>
      </c>
      <c r="R1596" s="3" t="str">
        <f>+IF(Tabla1[[#This Row],[correct_ans]]="None","Frecuente","Infrecuente")</f>
        <v>Frecuente</v>
      </c>
      <c r="S1596" s="3">
        <f>+Tabla1[[#This Row],[Respuesta.corr]]*100</f>
        <v>100</v>
      </c>
      <c r="T1596" s="3" t="str">
        <f>+IF(OR(Tabla1[[#This Row],[frecuente/infrecuente]]="Frecuente",Tabla1[[#This Row],[Respuesta.rt]]=""),"",Tabla1[[#This Row],[Respuesta.rt]])</f>
        <v/>
      </c>
      <c r="U1596" s="3">
        <f>1-Tabla1[[#This Row],[Respuesta.corr]]</f>
        <v>0</v>
      </c>
      <c r="V1596" s="3" t="s">
        <v>144</v>
      </c>
      <c r="W1596" s="3" t="s">
        <v>172</v>
      </c>
      <c r="X1596" s="3" t="str">
        <f>+LEFT(Tabla1[[#This Row],[participant]],LEN(Tabla1[[#This Row],[participant]])-1)</f>
        <v>LMR11M</v>
      </c>
    </row>
    <row r="1597" spans="1:24" x14ac:dyDescent="0.55000000000000004">
      <c r="A1597" t="s">
        <v>83</v>
      </c>
      <c r="B1597" t="s">
        <v>30</v>
      </c>
      <c r="C1597" t="s">
        <v>15</v>
      </c>
      <c r="D1597">
        <v>1.3</v>
      </c>
      <c r="E1597">
        <v>0</v>
      </c>
      <c r="F1597">
        <v>195</v>
      </c>
      <c r="G1597">
        <v>195</v>
      </c>
      <c r="H1597">
        <v>195</v>
      </c>
      <c r="I1597" t="s">
        <v>15</v>
      </c>
      <c r="J1597">
        <v>1</v>
      </c>
      <c r="L1597" t="s">
        <v>84</v>
      </c>
      <c r="M1597">
        <v>59.9417124861628</v>
      </c>
      <c r="N1597" t="s">
        <v>85</v>
      </c>
      <c r="O1597">
        <v>1</v>
      </c>
      <c r="P1597" t="s">
        <v>86</v>
      </c>
      <c r="Q1597" s="3" t="str">
        <f>+PROPER(IF(MID(Tabla1[[#This Row],[expName]],3,100)="Alegria","Alegría",MID(Tabla1[[#This Row],[expName]],3,100)))</f>
        <v>Identidad</v>
      </c>
      <c r="R1597" s="3" t="str">
        <f>+IF(Tabla1[[#This Row],[correct_ans]]="None","Frecuente","Infrecuente")</f>
        <v>Frecuente</v>
      </c>
      <c r="S1597" s="3">
        <f>+Tabla1[[#This Row],[Respuesta.corr]]*100</f>
        <v>100</v>
      </c>
      <c r="T1597" s="3" t="str">
        <f>+IF(OR(Tabla1[[#This Row],[frecuente/infrecuente]]="Frecuente",Tabla1[[#This Row],[Respuesta.rt]]=""),"",Tabla1[[#This Row],[Respuesta.rt]])</f>
        <v/>
      </c>
      <c r="U1597" s="3">
        <f>1-Tabla1[[#This Row],[Respuesta.corr]]</f>
        <v>0</v>
      </c>
      <c r="V1597" s="3" t="s">
        <v>144</v>
      </c>
      <c r="W1597" s="3" t="s">
        <v>172</v>
      </c>
      <c r="X1597" s="3" t="str">
        <f>+LEFT(Tabla1[[#This Row],[participant]],LEN(Tabla1[[#This Row],[participant]])-1)</f>
        <v>LMR11M</v>
      </c>
    </row>
    <row r="1598" spans="1:24" x14ac:dyDescent="0.55000000000000004">
      <c r="A1598" t="s">
        <v>83</v>
      </c>
      <c r="B1598" t="s">
        <v>36</v>
      </c>
      <c r="C1598" t="s">
        <v>15</v>
      </c>
      <c r="D1598">
        <v>1.3</v>
      </c>
      <c r="E1598">
        <v>0</v>
      </c>
      <c r="F1598">
        <v>196</v>
      </c>
      <c r="G1598">
        <v>196</v>
      </c>
      <c r="H1598">
        <v>196</v>
      </c>
      <c r="I1598" t="s">
        <v>15</v>
      </c>
      <c r="J1598">
        <v>1</v>
      </c>
      <c r="L1598" t="s">
        <v>84</v>
      </c>
      <c r="M1598">
        <v>59.9417124861628</v>
      </c>
      <c r="N1598" t="s">
        <v>85</v>
      </c>
      <c r="O1598">
        <v>1</v>
      </c>
      <c r="P1598" t="s">
        <v>86</v>
      </c>
      <c r="Q1598" s="3" t="str">
        <f>+PROPER(IF(MID(Tabla1[[#This Row],[expName]],3,100)="Alegria","Alegría",MID(Tabla1[[#This Row],[expName]],3,100)))</f>
        <v>Identidad</v>
      </c>
      <c r="R1598" s="3" t="str">
        <f>+IF(Tabla1[[#This Row],[correct_ans]]="None","Frecuente","Infrecuente")</f>
        <v>Frecuente</v>
      </c>
      <c r="S1598" s="3">
        <f>+Tabla1[[#This Row],[Respuesta.corr]]*100</f>
        <v>100</v>
      </c>
      <c r="T1598" s="3" t="str">
        <f>+IF(OR(Tabla1[[#This Row],[frecuente/infrecuente]]="Frecuente",Tabla1[[#This Row],[Respuesta.rt]]=""),"",Tabla1[[#This Row],[Respuesta.rt]])</f>
        <v/>
      </c>
      <c r="U1598" s="3">
        <f>1-Tabla1[[#This Row],[Respuesta.corr]]</f>
        <v>0</v>
      </c>
      <c r="V1598" s="3" t="s">
        <v>144</v>
      </c>
      <c r="W1598" s="3" t="s">
        <v>172</v>
      </c>
      <c r="X1598" s="3" t="str">
        <f>+LEFT(Tabla1[[#This Row],[participant]],LEN(Tabla1[[#This Row],[participant]])-1)</f>
        <v>LMR11M</v>
      </c>
    </row>
    <row r="1599" spans="1:24" x14ac:dyDescent="0.55000000000000004">
      <c r="A1599" t="s">
        <v>87</v>
      </c>
      <c r="B1599" t="s">
        <v>88</v>
      </c>
      <c r="C1599" t="s">
        <v>21</v>
      </c>
      <c r="D1599">
        <v>0.8</v>
      </c>
      <c r="E1599">
        <v>0</v>
      </c>
      <c r="F1599">
        <v>197</v>
      </c>
      <c r="G1599">
        <v>197</v>
      </c>
      <c r="H1599">
        <v>197</v>
      </c>
      <c r="I1599" t="s">
        <v>21</v>
      </c>
      <c r="J1599">
        <v>1</v>
      </c>
      <c r="K1599">
        <v>0.34728963952500003</v>
      </c>
      <c r="L1599" t="s">
        <v>84</v>
      </c>
      <c r="M1599">
        <v>59.9417124861628</v>
      </c>
      <c r="N1599" t="s">
        <v>85</v>
      </c>
      <c r="O1599">
        <v>1</v>
      </c>
      <c r="P1599" t="s">
        <v>86</v>
      </c>
      <c r="Q1599" s="3" t="str">
        <f>+PROPER(IF(MID(Tabla1[[#This Row],[expName]],3,100)="Alegria","Alegría",MID(Tabla1[[#This Row],[expName]],3,100)))</f>
        <v>Identidad</v>
      </c>
      <c r="R1599" s="3" t="str">
        <f>+IF(Tabla1[[#This Row],[correct_ans]]="None","Frecuente","Infrecuente")</f>
        <v>Infrecuente</v>
      </c>
      <c r="S1599" s="3">
        <f>+Tabla1[[#This Row],[Respuesta.corr]]*100</f>
        <v>100</v>
      </c>
      <c r="T1599" s="3">
        <f>+IF(OR(Tabla1[[#This Row],[frecuente/infrecuente]]="Frecuente",Tabla1[[#This Row],[Respuesta.rt]]=""),"",Tabla1[[#This Row],[Respuesta.rt]])</f>
        <v>0.34728963952500003</v>
      </c>
      <c r="U1599" s="3">
        <f>1-Tabla1[[#This Row],[Respuesta.corr]]</f>
        <v>0</v>
      </c>
      <c r="V1599" s="3" t="s">
        <v>144</v>
      </c>
      <c r="W1599" s="3" t="s">
        <v>172</v>
      </c>
      <c r="X1599" s="3" t="str">
        <f>+LEFT(Tabla1[[#This Row],[participant]],LEN(Tabla1[[#This Row],[participant]])-1)</f>
        <v>LMR11M</v>
      </c>
    </row>
    <row r="1600" spans="1:24" x14ac:dyDescent="0.55000000000000004">
      <c r="A1600" t="s">
        <v>83</v>
      </c>
      <c r="B1600" t="s">
        <v>91</v>
      </c>
      <c r="C1600" t="s">
        <v>15</v>
      </c>
      <c r="D1600">
        <v>1.3</v>
      </c>
      <c r="E1600">
        <v>0</v>
      </c>
      <c r="F1600">
        <v>198</v>
      </c>
      <c r="G1600">
        <v>198</v>
      </c>
      <c r="H1600">
        <v>198</v>
      </c>
      <c r="I1600" t="s">
        <v>15</v>
      </c>
      <c r="J1600">
        <v>1</v>
      </c>
      <c r="L1600" t="s">
        <v>84</v>
      </c>
      <c r="M1600">
        <v>59.9417124861628</v>
      </c>
      <c r="N1600" t="s">
        <v>85</v>
      </c>
      <c r="O1600">
        <v>1</v>
      </c>
      <c r="P1600" t="s">
        <v>86</v>
      </c>
      <c r="Q1600" s="3" t="str">
        <f>+PROPER(IF(MID(Tabla1[[#This Row],[expName]],3,100)="Alegria","Alegría",MID(Tabla1[[#This Row],[expName]],3,100)))</f>
        <v>Identidad</v>
      </c>
      <c r="R1600" s="3" t="str">
        <f>+IF(Tabla1[[#This Row],[correct_ans]]="None","Frecuente","Infrecuente")</f>
        <v>Frecuente</v>
      </c>
      <c r="S1600" s="3">
        <f>+Tabla1[[#This Row],[Respuesta.corr]]*100</f>
        <v>100</v>
      </c>
      <c r="T1600" s="3" t="str">
        <f>+IF(OR(Tabla1[[#This Row],[frecuente/infrecuente]]="Frecuente",Tabla1[[#This Row],[Respuesta.rt]]=""),"",Tabla1[[#This Row],[Respuesta.rt]])</f>
        <v/>
      </c>
      <c r="U1600" s="3">
        <f>1-Tabla1[[#This Row],[Respuesta.corr]]</f>
        <v>0</v>
      </c>
      <c r="V1600" s="3" t="s">
        <v>144</v>
      </c>
      <c r="W1600" s="3" t="s">
        <v>172</v>
      </c>
      <c r="X1600" s="3" t="str">
        <f>+LEFT(Tabla1[[#This Row],[participant]],LEN(Tabla1[[#This Row],[participant]])-1)</f>
        <v>LMR11M</v>
      </c>
    </row>
    <row r="1601" spans="1:24" x14ac:dyDescent="0.55000000000000004">
      <c r="A1601" t="s">
        <v>87</v>
      </c>
      <c r="B1601" t="s">
        <v>88</v>
      </c>
      <c r="C1601" t="s">
        <v>21</v>
      </c>
      <c r="D1601">
        <v>0.8</v>
      </c>
      <c r="E1601">
        <v>0</v>
      </c>
      <c r="F1601">
        <v>199</v>
      </c>
      <c r="G1601">
        <v>199</v>
      </c>
      <c r="H1601">
        <v>199</v>
      </c>
      <c r="I1601" t="s">
        <v>21</v>
      </c>
      <c r="J1601">
        <v>1</v>
      </c>
      <c r="K1601">
        <v>0.43861863948399998</v>
      </c>
      <c r="L1601" t="s">
        <v>84</v>
      </c>
      <c r="M1601">
        <v>59.9417124861628</v>
      </c>
      <c r="N1601" t="s">
        <v>85</v>
      </c>
      <c r="O1601">
        <v>1</v>
      </c>
      <c r="P1601" t="s">
        <v>86</v>
      </c>
      <c r="Q1601" s="3" t="str">
        <f>+PROPER(IF(MID(Tabla1[[#This Row],[expName]],3,100)="Alegria","Alegría",MID(Tabla1[[#This Row],[expName]],3,100)))</f>
        <v>Identidad</v>
      </c>
      <c r="R1601" s="3" t="str">
        <f>+IF(Tabla1[[#This Row],[correct_ans]]="None","Frecuente","Infrecuente")</f>
        <v>Infrecuente</v>
      </c>
      <c r="S1601" s="3">
        <f>+Tabla1[[#This Row],[Respuesta.corr]]*100</f>
        <v>100</v>
      </c>
      <c r="T1601" s="3">
        <f>+IF(OR(Tabla1[[#This Row],[frecuente/infrecuente]]="Frecuente",Tabla1[[#This Row],[Respuesta.rt]]=""),"",Tabla1[[#This Row],[Respuesta.rt]])</f>
        <v>0.43861863948399998</v>
      </c>
      <c r="U1601" s="3">
        <f>1-Tabla1[[#This Row],[Respuesta.corr]]</f>
        <v>0</v>
      </c>
      <c r="V1601" s="3" t="s">
        <v>144</v>
      </c>
      <c r="W1601" s="3" t="s">
        <v>172</v>
      </c>
      <c r="X1601" s="3" t="str">
        <f>+LEFT(Tabla1[[#This Row],[participant]],LEN(Tabla1[[#This Row],[participant]])-1)</f>
        <v>LMR11M</v>
      </c>
    </row>
    <row r="1602" spans="1:24" x14ac:dyDescent="0.55000000000000004">
      <c r="A1602" t="s">
        <v>95</v>
      </c>
      <c r="B1602" t="s">
        <v>29</v>
      </c>
      <c r="C1602" t="s">
        <v>15</v>
      </c>
      <c r="D1602">
        <v>0.8</v>
      </c>
      <c r="E1602">
        <v>0</v>
      </c>
      <c r="F1602">
        <v>0</v>
      </c>
      <c r="G1602">
        <v>0</v>
      </c>
      <c r="H1602">
        <v>0</v>
      </c>
      <c r="I1602" t="s">
        <v>15</v>
      </c>
      <c r="J1602">
        <v>1</v>
      </c>
      <c r="L1602" t="s">
        <v>96</v>
      </c>
      <c r="M1602">
        <v>60.018062961364201</v>
      </c>
      <c r="N1602" t="s">
        <v>97</v>
      </c>
      <c r="O1602">
        <v>1</v>
      </c>
      <c r="P1602" t="s">
        <v>98</v>
      </c>
      <c r="Q1602" s="3" t="str">
        <f>+PROPER(IF(MID(Tabla1[[#This Row],[expName]],3,100)="Alegria","Alegría",MID(Tabla1[[#This Row],[expName]],3,100)))</f>
        <v>Enojo</v>
      </c>
      <c r="R1602" s="3" t="str">
        <f>+IF(Tabla1[[#This Row],[correct_ans]]="None","Frecuente","Infrecuente")</f>
        <v>Frecuente</v>
      </c>
      <c r="S1602" s="3">
        <f>+Tabla1[[#This Row],[Respuesta.corr]]*100</f>
        <v>100</v>
      </c>
      <c r="T1602" s="3" t="str">
        <f>+IF(OR(Tabla1[[#This Row],[frecuente/infrecuente]]="Frecuente",Tabla1[[#This Row],[Respuesta.rt]]=""),"",Tabla1[[#This Row],[Respuesta.rt]])</f>
        <v/>
      </c>
      <c r="U1602" s="3">
        <f>1-Tabla1[[#This Row],[Respuesta.corr]]</f>
        <v>0</v>
      </c>
      <c r="V1602" s="3" t="s">
        <v>144</v>
      </c>
      <c r="W1602" s="3" t="s">
        <v>172</v>
      </c>
      <c r="X1602" s="3" t="str">
        <f>+LEFT(Tabla1[[#This Row],[participant]],LEN(Tabla1[[#This Row],[participant]])-1)</f>
        <v>LMR11M</v>
      </c>
    </row>
    <row r="1603" spans="1:24" x14ac:dyDescent="0.55000000000000004">
      <c r="A1603" t="s">
        <v>95</v>
      </c>
      <c r="B1603" t="s">
        <v>99</v>
      </c>
      <c r="C1603" t="s">
        <v>15</v>
      </c>
      <c r="D1603">
        <v>0.8</v>
      </c>
      <c r="E1603">
        <v>0</v>
      </c>
      <c r="F1603">
        <v>1</v>
      </c>
      <c r="G1603">
        <v>1</v>
      </c>
      <c r="H1603">
        <v>1</v>
      </c>
      <c r="I1603" t="s">
        <v>15</v>
      </c>
      <c r="J1603">
        <v>1</v>
      </c>
      <c r="L1603" t="s">
        <v>96</v>
      </c>
      <c r="M1603">
        <v>60.018062961364201</v>
      </c>
      <c r="N1603" t="s">
        <v>97</v>
      </c>
      <c r="O1603">
        <v>1</v>
      </c>
      <c r="P1603" t="s">
        <v>98</v>
      </c>
      <c r="Q1603" s="3" t="str">
        <f>+PROPER(IF(MID(Tabla1[[#This Row],[expName]],3,100)="Alegria","Alegría",MID(Tabla1[[#This Row],[expName]],3,100)))</f>
        <v>Enojo</v>
      </c>
      <c r="R1603" s="3" t="str">
        <f>+IF(Tabla1[[#This Row],[correct_ans]]="None","Frecuente","Infrecuente")</f>
        <v>Frecuente</v>
      </c>
      <c r="S1603" s="3">
        <f>+Tabla1[[#This Row],[Respuesta.corr]]*100</f>
        <v>100</v>
      </c>
      <c r="T1603" s="3" t="str">
        <f>+IF(OR(Tabla1[[#This Row],[frecuente/infrecuente]]="Frecuente",Tabla1[[#This Row],[Respuesta.rt]]=""),"",Tabla1[[#This Row],[Respuesta.rt]])</f>
        <v/>
      </c>
      <c r="U1603" s="3">
        <f>1-Tabla1[[#This Row],[Respuesta.corr]]</f>
        <v>0</v>
      </c>
      <c r="V1603" s="3" t="s">
        <v>144</v>
      </c>
      <c r="W1603" s="3" t="s">
        <v>172</v>
      </c>
      <c r="X1603" s="3" t="str">
        <f>+LEFT(Tabla1[[#This Row],[participant]],LEN(Tabla1[[#This Row],[participant]])-1)</f>
        <v>LMR11M</v>
      </c>
    </row>
    <row r="1604" spans="1:24" x14ac:dyDescent="0.55000000000000004">
      <c r="A1604" t="s">
        <v>100</v>
      </c>
      <c r="B1604" t="s">
        <v>101</v>
      </c>
      <c r="C1604" t="s">
        <v>21</v>
      </c>
      <c r="D1604">
        <v>1.3</v>
      </c>
      <c r="E1604">
        <v>0</v>
      </c>
      <c r="F1604">
        <v>2</v>
      </c>
      <c r="G1604">
        <v>2</v>
      </c>
      <c r="H1604">
        <v>2</v>
      </c>
      <c r="I1604" t="s">
        <v>21</v>
      </c>
      <c r="J1604">
        <v>1</v>
      </c>
      <c r="K1604">
        <v>0.57289788778899997</v>
      </c>
      <c r="L1604" t="s">
        <v>96</v>
      </c>
      <c r="M1604">
        <v>60.018062961364201</v>
      </c>
      <c r="N1604" t="s">
        <v>97</v>
      </c>
      <c r="O1604">
        <v>1</v>
      </c>
      <c r="P1604" t="s">
        <v>98</v>
      </c>
      <c r="Q1604" s="3" t="str">
        <f>+PROPER(IF(MID(Tabla1[[#This Row],[expName]],3,100)="Alegria","Alegría",MID(Tabla1[[#This Row],[expName]],3,100)))</f>
        <v>Enojo</v>
      </c>
      <c r="R1604" s="3" t="str">
        <f>+IF(Tabla1[[#This Row],[correct_ans]]="None","Frecuente","Infrecuente")</f>
        <v>Infrecuente</v>
      </c>
      <c r="S1604" s="3">
        <f>+Tabla1[[#This Row],[Respuesta.corr]]*100</f>
        <v>100</v>
      </c>
      <c r="T1604" s="3">
        <f>+IF(OR(Tabla1[[#This Row],[frecuente/infrecuente]]="Frecuente",Tabla1[[#This Row],[Respuesta.rt]]=""),"",Tabla1[[#This Row],[Respuesta.rt]])</f>
        <v>0.57289788778899997</v>
      </c>
      <c r="U1604" s="3">
        <f>1-Tabla1[[#This Row],[Respuesta.corr]]</f>
        <v>0</v>
      </c>
      <c r="V1604" s="3" t="s">
        <v>144</v>
      </c>
      <c r="W1604" s="3" t="s">
        <v>172</v>
      </c>
      <c r="X1604" s="3" t="str">
        <f>+LEFT(Tabla1[[#This Row],[participant]],LEN(Tabla1[[#This Row],[participant]])-1)</f>
        <v>LMR11M</v>
      </c>
    </row>
    <row r="1605" spans="1:24" x14ac:dyDescent="0.55000000000000004">
      <c r="A1605" t="s">
        <v>95</v>
      </c>
      <c r="B1605" t="s">
        <v>102</v>
      </c>
      <c r="C1605" t="s">
        <v>15</v>
      </c>
      <c r="D1605">
        <v>1.3</v>
      </c>
      <c r="E1605">
        <v>0</v>
      </c>
      <c r="F1605">
        <v>3</v>
      </c>
      <c r="G1605">
        <v>3</v>
      </c>
      <c r="H1605">
        <v>3</v>
      </c>
      <c r="I1605" t="s">
        <v>15</v>
      </c>
      <c r="J1605">
        <v>1</v>
      </c>
      <c r="L1605" t="s">
        <v>96</v>
      </c>
      <c r="M1605">
        <v>60.018062961364201</v>
      </c>
      <c r="N1605" t="s">
        <v>97</v>
      </c>
      <c r="O1605">
        <v>1</v>
      </c>
      <c r="P1605" t="s">
        <v>98</v>
      </c>
      <c r="Q1605" s="3" t="str">
        <f>+PROPER(IF(MID(Tabla1[[#This Row],[expName]],3,100)="Alegria","Alegría",MID(Tabla1[[#This Row],[expName]],3,100)))</f>
        <v>Enojo</v>
      </c>
      <c r="R1605" s="3" t="str">
        <f>+IF(Tabla1[[#This Row],[correct_ans]]="None","Frecuente","Infrecuente")</f>
        <v>Frecuente</v>
      </c>
      <c r="S1605" s="3">
        <f>+Tabla1[[#This Row],[Respuesta.corr]]*100</f>
        <v>100</v>
      </c>
      <c r="T1605" s="3" t="str">
        <f>+IF(OR(Tabla1[[#This Row],[frecuente/infrecuente]]="Frecuente",Tabla1[[#This Row],[Respuesta.rt]]=""),"",Tabla1[[#This Row],[Respuesta.rt]])</f>
        <v/>
      </c>
      <c r="U1605" s="3">
        <f>1-Tabla1[[#This Row],[Respuesta.corr]]</f>
        <v>0</v>
      </c>
      <c r="V1605" s="3" t="s">
        <v>144</v>
      </c>
      <c r="W1605" s="3" t="s">
        <v>172</v>
      </c>
      <c r="X1605" s="3" t="str">
        <f>+LEFT(Tabla1[[#This Row],[participant]],LEN(Tabla1[[#This Row],[participant]])-1)</f>
        <v>LMR11M</v>
      </c>
    </row>
    <row r="1606" spans="1:24" x14ac:dyDescent="0.55000000000000004">
      <c r="A1606" t="s">
        <v>95</v>
      </c>
      <c r="B1606" t="s">
        <v>99</v>
      </c>
      <c r="C1606" t="s">
        <v>15</v>
      </c>
      <c r="D1606">
        <v>1.3</v>
      </c>
      <c r="E1606">
        <v>0</v>
      </c>
      <c r="F1606">
        <v>4</v>
      </c>
      <c r="G1606">
        <v>4</v>
      </c>
      <c r="H1606">
        <v>4</v>
      </c>
      <c r="I1606" t="s">
        <v>15</v>
      </c>
      <c r="J1606">
        <v>1</v>
      </c>
      <c r="L1606" t="s">
        <v>96</v>
      </c>
      <c r="M1606">
        <v>60.018062961364201</v>
      </c>
      <c r="N1606" t="s">
        <v>97</v>
      </c>
      <c r="O1606">
        <v>1</v>
      </c>
      <c r="P1606" t="s">
        <v>98</v>
      </c>
      <c r="Q1606" s="3" t="str">
        <f>+PROPER(IF(MID(Tabla1[[#This Row],[expName]],3,100)="Alegria","Alegría",MID(Tabla1[[#This Row],[expName]],3,100)))</f>
        <v>Enojo</v>
      </c>
      <c r="R1606" s="3" t="str">
        <f>+IF(Tabla1[[#This Row],[correct_ans]]="None","Frecuente","Infrecuente")</f>
        <v>Frecuente</v>
      </c>
      <c r="S1606" s="3">
        <f>+Tabla1[[#This Row],[Respuesta.corr]]*100</f>
        <v>100</v>
      </c>
      <c r="T1606" s="3" t="str">
        <f>+IF(OR(Tabla1[[#This Row],[frecuente/infrecuente]]="Frecuente",Tabla1[[#This Row],[Respuesta.rt]]=""),"",Tabla1[[#This Row],[Respuesta.rt]])</f>
        <v/>
      </c>
      <c r="U1606" s="3">
        <f>1-Tabla1[[#This Row],[Respuesta.corr]]</f>
        <v>0</v>
      </c>
      <c r="V1606" s="3" t="s">
        <v>144</v>
      </c>
      <c r="W1606" s="3" t="s">
        <v>172</v>
      </c>
      <c r="X1606" s="3" t="str">
        <f>+LEFT(Tabla1[[#This Row],[participant]],LEN(Tabla1[[#This Row],[participant]])-1)</f>
        <v>LMR11M</v>
      </c>
    </row>
    <row r="1607" spans="1:24" x14ac:dyDescent="0.55000000000000004">
      <c r="A1607" t="s">
        <v>95</v>
      </c>
      <c r="B1607" t="s">
        <v>102</v>
      </c>
      <c r="C1607" t="s">
        <v>15</v>
      </c>
      <c r="D1607">
        <v>0.8</v>
      </c>
      <c r="E1607">
        <v>0</v>
      </c>
      <c r="F1607">
        <v>5</v>
      </c>
      <c r="G1607">
        <v>5</v>
      </c>
      <c r="H1607">
        <v>5</v>
      </c>
      <c r="I1607" t="s">
        <v>15</v>
      </c>
      <c r="J1607">
        <v>1</v>
      </c>
      <c r="L1607" t="s">
        <v>96</v>
      </c>
      <c r="M1607">
        <v>60.018062961364201</v>
      </c>
      <c r="N1607" t="s">
        <v>97</v>
      </c>
      <c r="O1607">
        <v>1</v>
      </c>
      <c r="P1607" t="s">
        <v>98</v>
      </c>
      <c r="Q1607" s="3" t="str">
        <f>+PROPER(IF(MID(Tabla1[[#This Row],[expName]],3,100)="Alegria","Alegría",MID(Tabla1[[#This Row],[expName]],3,100)))</f>
        <v>Enojo</v>
      </c>
      <c r="R1607" s="3" t="str">
        <f>+IF(Tabla1[[#This Row],[correct_ans]]="None","Frecuente","Infrecuente")</f>
        <v>Frecuente</v>
      </c>
      <c r="S1607" s="3">
        <f>+Tabla1[[#This Row],[Respuesta.corr]]*100</f>
        <v>100</v>
      </c>
      <c r="T1607" s="3" t="str">
        <f>+IF(OR(Tabla1[[#This Row],[frecuente/infrecuente]]="Frecuente",Tabla1[[#This Row],[Respuesta.rt]]=""),"",Tabla1[[#This Row],[Respuesta.rt]])</f>
        <v/>
      </c>
      <c r="U1607" s="3">
        <f>1-Tabla1[[#This Row],[Respuesta.corr]]</f>
        <v>0</v>
      </c>
      <c r="V1607" s="3" t="s">
        <v>144</v>
      </c>
      <c r="W1607" s="3" t="s">
        <v>172</v>
      </c>
      <c r="X1607" s="3" t="str">
        <f>+LEFT(Tabla1[[#This Row],[participant]],LEN(Tabla1[[#This Row],[participant]])-1)</f>
        <v>LMR11M</v>
      </c>
    </row>
    <row r="1608" spans="1:24" x14ac:dyDescent="0.55000000000000004">
      <c r="A1608" t="s">
        <v>100</v>
      </c>
      <c r="B1608" t="s">
        <v>103</v>
      </c>
      <c r="C1608" t="s">
        <v>21</v>
      </c>
      <c r="D1608">
        <v>1.3</v>
      </c>
      <c r="E1608">
        <v>0</v>
      </c>
      <c r="F1608">
        <v>6</v>
      </c>
      <c r="G1608">
        <v>6</v>
      </c>
      <c r="H1608">
        <v>6</v>
      </c>
      <c r="I1608" t="s">
        <v>21</v>
      </c>
      <c r="J1608">
        <v>1</v>
      </c>
      <c r="K1608">
        <v>0.77247177902599995</v>
      </c>
      <c r="L1608" t="s">
        <v>96</v>
      </c>
      <c r="M1608">
        <v>60.018062961364201</v>
      </c>
      <c r="N1608" t="s">
        <v>97</v>
      </c>
      <c r="O1608">
        <v>1</v>
      </c>
      <c r="P1608" t="s">
        <v>98</v>
      </c>
      <c r="Q1608" s="3" t="str">
        <f>+PROPER(IF(MID(Tabla1[[#This Row],[expName]],3,100)="Alegria","Alegría",MID(Tabla1[[#This Row],[expName]],3,100)))</f>
        <v>Enojo</v>
      </c>
      <c r="R1608" s="3" t="str">
        <f>+IF(Tabla1[[#This Row],[correct_ans]]="None","Frecuente","Infrecuente")</f>
        <v>Infrecuente</v>
      </c>
      <c r="S1608" s="3">
        <f>+Tabla1[[#This Row],[Respuesta.corr]]*100</f>
        <v>100</v>
      </c>
      <c r="T1608" s="3">
        <f>+IF(OR(Tabla1[[#This Row],[frecuente/infrecuente]]="Frecuente",Tabla1[[#This Row],[Respuesta.rt]]=""),"",Tabla1[[#This Row],[Respuesta.rt]])</f>
        <v>0.77247177902599995</v>
      </c>
      <c r="U1608" s="3">
        <f>1-Tabla1[[#This Row],[Respuesta.corr]]</f>
        <v>0</v>
      </c>
      <c r="V1608" s="3" t="s">
        <v>144</v>
      </c>
      <c r="W1608" s="3" t="s">
        <v>172</v>
      </c>
      <c r="X1608" s="3" t="str">
        <f>+LEFT(Tabla1[[#This Row],[participant]],LEN(Tabla1[[#This Row],[participant]])-1)</f>
        <v>LMR11M</v>
      </c>
    </row>
    <row r="1609" spans="1:24" x14ac:dyDescent="0.55000000000000004">
      <c r="A1609" t="s">
        <v>95</v>
      </c>
      <c r="B1609" t="s">
        <v>31</v>
      </c>
      <c r="C1609" t="s">
        <v>15</v>
      </c>
      <c r="D1609">
        <v>1.3</v>
      </c>
      <c r="E1609">
        <v>0</v>
      </c>
      <c r="F1609">
        <v>7</v>
      </c>
      <c r="G1609">
        <v>7</v>
      </c>
      <c r="H1609">
        <v>7</v>
      </c>
      <c r="I1609" t="s">
        <v>15</v>
      </c>
      <c r="J1609">
        <v>1</v>
      </c>
      <c r="L1609" t="s">
        <v>96</v>
      </c>
      <c r="M1609">
        <v>60.018062961364201</v>
      </c>
      <c r="N1609" t="s">
        <v>97</v>
      </c>
      <c r="O1609">
        <v>1</v>
      </c>
      <c r="P1609" t="s">
        <v>98</v>
      </c>
      <c r="Q1609" s="3" t="str">
        <f>+PROPER(IF(MID(Tabla1[[#This Row],[expName]],3,100)="Alegria","Alegría",MID(Tabla1[[#This Row],[expName]],3,100)))</f>
        <v>Enojo</v>
      </c>
      <c r="R1609" s="3" t="str">
        <f>+IF(Tabla1[[#This Row],[correct_ans]]="None","Frecuente","Infrecuente")</f>
        <v>Frecuente</v>
      </c>
      <c r="S1609" s="3">
        <f>+Tabla1[[#This Row],[Respuesta.corr]]*100</f>
        <v>100</v>
      </c>
      <c r="T1609" s="3" t="str">
        <f>+IF(OR(Tabla1[[#This Row],[frecuente/infrecuente]]="Frecuente",Tabla1[[#This Row],[Respuesta.rt]]=""),"",Tabla1[[#This Row],[Respuesta.rt]])</f>
        <v/>
      </c>
      <c r="U1609" s="3">
        <f>1-Tabla1[[#This Row],[Respuesta.corr]]</f>
        <v>0</v>
      </c>
      <c r="V1609" s="3" t="s">
        <v>144</v>
      </c>
      <c r="W1609" s="3" t="s">
        <v>172</v>
      </c>
      <c r="X1609" s="3" t="str">
        <f>+LEFT(Tabla1[[#This Row],[participant]],LEN(Tabla1[[#This Row],[participant]])-1)</f>
        <v>LMR11M</v>
      </c>
    </row>
    <row r="1610" spans="1:24" x14ac:dyDescent="0.55000000000000004">
      <c r="A1610" t="s">
        <v>95</v>
      </c>
      <c r="B1610" t="s">
        <v>75</v>
      </c>
      <c r="C1610" t="s">
        <v>15</v>
      </c>
      <c r="D1610">
        <v>0.8</v>
      </c>
      <c r="E1610">
        <v>0</v>
      </c>
      <c r="F1610">
        <v>8</v>
      </c>
      <c r="G1610">
        <v>8</v>
      </c>
      <c r="H1610">
        <v>8</v>
      </c>
      <c r="I1610" t="s">
        <v>21</v>
      </c>
      <c r="J1610">
        <v>0</v>
      </c>
      <c r="K1610">
        <v>0.57260487601200005</v>
      </c>
      <c r="L1610" t="s">
        <v>96</v>
      </c>
      <c r="M1610">
        <v>60.018062961364201</v>
      </c>
      <c r="N1610" t="s">
        <v>97</v>
      </c>
      <c r="O1610">
        <v>1</v>
      </c>
      <c r="P1610" t="s">
        <v>98</v>
      </c>
      <c r="Q1610" s="3" t="str">
        <f>+PROPER(IF(MID(Tabla1[[#This Row],[expName]],3,100)="Alegria","Alegría",MID(Tabla1[[#This Row],[expName]],3,100)))</f>
        <v>Enojo</v>
      </c>
      <c r="R1610" s="3" t="str">
        <f>+IF(Tabla1[[#This Row],[correct_ans]]="None","Frecuente","Infrecuente")</f>
        <v>Frecuente</v>
      </c>
      <c r="S1610" s="3">
        <f>+Tabla1[[#This Row],[Respuesta.corr]]*100</f>
        <v>0</v>
      </c>
      <c r="T1610" s="3" t="str">
        <f>+IF(OR(Tabla1[[#This Row],[frecuente/infrecuente]]="Frecuente",Tabla1[[#This Row],[Respuesta.rt]]=""),"",Tabla1[[#This Row],[Respuesta.rt]])</f>
        <v/>
      </c>
      <c r="U1610" s="3">
        <f>1-Tabla1[[#This Row],[Respuesta.corr]]</f>
        <v>1</v>
      </c>
      <c r="V1610" s="3" t="s">
        <v>144</v>
      </c>
      <c r="W1610" s="3" t="s">
        <v>172</v>
      </c>
      <c r="X1610" s="3" t="str">
        <f>+LEFT(Tabla1[[#This Row],[participant]],LEN(Tabla1[[#This Row],[participant]])-1)</f>
        <v>LMR11M</v>
      </c>
    </row>
    <row r="1611" spans="1:24" x14ac:dyDescent="0.55000000000000004">
      <c r="A1611" t="s">
        <v>95</v>
      </c>
      <c r="B1611" t="s">
        <v>102</v>
      </c>
      <c r="C1611" t="s">
        <v>15</v>
      </c>
      <c r="D1611">
        <v>1.3</v>
      </c>
      <c r="E1611">
        <v>0</v>
      </c>
      <c r="F1611">
        <v>9</v>
      </c>
      <c r="G1611">
        <v>9</v>
      </c>
      <c r="H1611">
        <v>9</v>
      </c>
      <c r="I1611" t="s">
        <v>15</v>
      </c>
      <c r="J1611">
        <v>1</v>
      </c>
      <c r="L1611" t="s">
        <v>96</v>
      </c>
      <c r="M1611">
        <v>60.018062961364201</v>
      </c>
      <c r="N1611" t="s">
        <v>97</v>
      </c>
      <c r="O1611">
        <v>1</v>
      </c>
      <c r="P1611" t="s">
        <v>98</v>
      </c>
      <c r="Q1611" s="3" t="str">
        <f>+PROPER(IF(MID(Tabla1[[#This Row],[expName]],3,100)="Alegria","Alegría",MID(Tabla1[[#This Row],[expName]],3,100)))</f>
        <v>Enojo</v>
      </c>
      <c r="R1611" s="3" t="str">
        <f>+IF(Tabla1[[#This Row],[correct_ans]]="None","Frecuente","Infrecuente")</f>
        <v>Frecuente</v>
      </c>
      <c r="S1611" s="3">
        <f>+Tabla1[[#This Row],[Respuesta.corr]]*100</f>
        <v>100</v>
      </c>
      <c r="T1611" s="3" t="str">
        <f>+IF(OR(Tabla1[[#This Row],[frecuente/infrecuente]]="Frecuente",Tabla1[[#This Row],[Respuesta.rt]]=""),"",Tabla1[[#This Row],[Respuesta.rt]])</f>
        <v/>
      </c>
      <c r="U1611" s="3">
        <f>1-Tabla1[[#This Row],[Respuesta.corr]]</f>
        <v>0</v>
      </c>
      <c r="V1611" s="3" t="s">
        <v>144</v>
      </c>
      <c r="W1611" s="3" t="s">
        <v>172</v>
      </c>
      <c r="X1611" s="3" t="str">
        <f>+LEFT(Tabla1[[#This Row],[participant]],LEN(Tabla1[[#This Row],[participant]])-1)</f>
        <v>LMR11M</v>
      </c>
    </row>
    <row r="1612" spans="1:24" x14ac:dyDescent="0.55000000000000004">
      <c r="A1612" t="s">
        <v>100</v>
      </c>
      <c r="B1612" t="s">
        <v>104</v>
      </c>
      <c r="C1612" t="s">
        <v>21</v>
      </c>
      <c r="D1612">
        <v>1.3</v>
      </c>
      <c r="E1612">
        <v>0</v>
      </c>
      <c r="F1612">
        <v>10</v>
      </c>
      <c r="G1612">
        <v>10</v>
      </c>
      <c r="H1612">
        <v>10</v>
      </c>
      <c r="I1612" t="s">
        <v>21</v>
      </c>
      <c r="J1612">
        <v>1</v>
      </c>
      <c r="K1612">
        <v>0.56080824974900001</v>
      </c>
      <c r="L1612" t="s">
        <v>96</v>
      </c>
      <c r="M1612">
        <v>60.018062961364201</v>
      </c>
      <c r="N1612" t="s">
        <v>97</v>
      </c>
      <c r="O1612">
        <v>1</v>
      </c>
      <c r="P1612" t="s">
        <v>98</v>
      </c>
      <c r="Q1612" s="3" t="str">
        <f>+PROPER(IF(MID(Tabla1[[#This Row],[expName]],3,100)="Alegria","Alegría",MID(Tabla1[[#This Row],[expName]],3,100)))</f>
        <v>Enojo</v>
      </c>
      <c r="R1612" s="3" t="str">
        <f>+IF(Tabla1[[#This Row],[correct_ans]]="None","Frecuente","Infrecuente")</f>
        <v>Infrecuente</v>
      </c>
      <c r="S1612" s="3">
        <f>+Tabla1[[#This Row],[Respuesta.corr]]*100</f>
        <v>100</v>
      </c>
      <c r="T1612" s="3">
        <f>+IF(OR(Tabla1[[#This Row],[frecuente/infrecuente]]="Frecuente",Tabla1[[#This Row],[Respuesta.rt]]=""),"",Tabla1[[#This Row],[Respuesta.rt]])</f>
        <v>0.56080824974900001</v>
      </c>
      <c r="U1612" s="3">
        <f>1-Tabla1[[#This Row],[Respuesta.corr]]</f>
        <v>0</v>
      </c>
      <c r="V1612" s="3" t="s">
        <v>144</v>
      </c>
      <c r="W1612" s="3" t="s">
        <v>172</v>
      </c>
      <c r="X1612" s="3" t="str">
        <f>+LEFT(Tabla1[[#This Row],[participant]],LEN(Tabla1[[#This Row],[participant]])-1)</f>
        <v>LMR11M</v>
      </c>
    </row>
    <row r="1613" spans="1:24" x14ac:dyDescent="0.55000000000000004">
      <c r="A1613" t="s">
        <v>95</v>
      </c>
      <c r="B1613" t="s">
        <v>105</v>
      </c>
      <c r="C1613" t="s">
        <v>15</v>
      </c>
      <c r="D1613">
        <v>0.8</v>
      </c>
      <c r="E1613">
        <v>0</v>
      </c>
      <c r="F1613">
        <v>11</v>
      </c>
      <c r="G1613">
        <v>11</v>
      </c>
      <c r="H1613">
        <v>11</v>
      </c>
      <c r="I1613" t="s">
        <v>15</v>
      </c>
      <c r="J1613">
        <v>1</v>
      </c>
      <c r="L1613" t="s">
        <v>96</v>
      </c>
      <c r="M1613">
        <v>60.018062961364201</v>
      </c>
      <c r="N1613" t="s">
        <v>97</v>
      </c>
      <c r="O1613">
        <v>1</v>
      </c>
      <c r="P1613" t="s">
        <v>98</v>
      </c>
      <c r="Q1613" s="3" t="str">
        <f>+PROPER(IF(MID(Tabla1[[#This Row],[expName]],3,100)="Alegria","Alegría",MID(Tabla1[[#This Row],[expName]],3,100)))</f>
        <v>Enojo</v>
      </c>
      <c r="R1613" s="3" t="str">
        <f>+IF(Tabla1[[#This Row],[correct_ans]]="None","Frecuente","Infrecuente")</f>
        <v>Frecuente</v>
      </c>
      <c r="S1613" s="3">
        <f>+Tabla1[[#This Row],[Respuesta.corr]]*100</f>
        <v>100</v>
      </c>
      <c r="T1613" s="3" t="str">
        <f>+IF(OR(Tabla1[[#This Row],[frecuente/infrecuente]]="Frecuente",Tabla1[[#This Row],[Respuesta.rt]]=""),"",Tabla1[[#This Row],[Respuesta.rt]])</f>
        <v/>
      </c>
      <c r="U1613" s="3">
        <f>1-Tabla1[[#This Row],[Respuesta.corr]]</f>
        <v>0</v>
      </c>
      <c r="V1613" s="3" t="s">
        <v>144</v>
      </c>
      <c r="W1613" s="3" t="s">
        <v>172</v>
      </c>
      <c r="X1613" s="3" t="str">
        <f>+LEFT(Tabla1[[#This Row],[participant]],LEN(Tabla1[[#This Row],[participant]])-1)</f>
        <v>LMR11M</v>
      </c>
    </row>
    <row r="1614" spans="1:24" x14ac:dyDescent="0.55000000000000004">
      <c r="A1614" t="s">
        <v>95</v>
      </c>
      <c r="B1614" t="s">
        <v>29</v>
      </c>
      <c r="C1614" t="s">
        <v>15</v>
      </c>
      <c r="D1614">
        <v>1.3</v>
      </c>
      <c r="E1614">
        <v>0</v>
      </c>
      <c r="F1614">
        <v>12</v>
      </c>
      <c r="G1614">
        <v>12</v>
      </c>
      <c r="H1614">
        <v>12</v>
      </c>
      <c r="I1614" t="s">
        <v>15</v>
      </c>
      <c r="J1614">
        <v>1</v>
      </c>
      <c r="L1614" t="s">
        <v>96</v>
      </c>
      <c r="M1614">
        <v>60.018062961364201</v>
      </c>
      <c r="N1614" t="s">
        <v>97</v>
      </c>
      <c r="O1614">
        <v>1</v>
      </c>
      <c r="P1614" t="s">
        <v>98</v>
      </c>
      <c r="Q1614" s="3" t="str">
        <f>+PROPER(IF(MID(Tabla1[[#This Row],[expName]],3,100)="Alegria","Alegría",MID(Tabla1[[#This Row],[expName]],3,100)))</f>
        <v>Enojo</v>
      </c>
      <c r="R1614" s="3" t="str">
        <f>+IF(Tabla1[[#This Row],[correct_ans]]="None","Frecuente","Infrecuente")</f>
        <v>Frecuente</v>
      </c>
      <c r="S1614" s="3">
        <f>+Tabla1[[#This Row],[Respuesta.corr]]*100</f>
        <v>100</v>
      </c>
      <c r="T1614" s="3" t="str">
        <f>+IF(OR(Tabla1[[#This Row],[frecuente/infrecuente]]="Frecuente",Tabla1[[#This Row],[Respuesta.rt]]=""),"",Tabla1[[#This Row],[Respuesta.rt]])</f>
        <v/>
      </c>
      <c r="U1614" s="3">
        <f>1-Tabla1[[#This Row],[Respuesta.corr]]</f>
        <v>0</v>
      </c>
      <c r="V1614" s="3" t="s">
        <v>144</v>
      </c>
      <c r="W1614" s="3" t="s">
        <v>172</v>
      </c>
      <c r="X1614" s="3" t="str">
        <f>+LEFT(Tabla1[[#This Row],[participant]],LEN(Tabla1[[#This Row],[participant]])-1)</f>
        <v>LMR11M</v>
      </c>
    </row>
    <row r="1615" spans="1:24" x14ac:dyDescent="0.55000000000000004">
      <c r="A1615" t="s">
        <v>100</v>
      </c>
      <c r="B1615" t="s">
        <v>106</v>
      </c>
      <c r="C1615" t="s">
        <v>21</v>
      </c>
      <c r="D1615">
        <v>1.3</v>
      </c>
      <c r="E1615">
        <v>0</v>
      </c>
      <c r="F1615">
        <v>13</v>
      </c>
      <c r="G1615">
        <v>13</v>
      </c>
      <c r="H1615">
        <v>13</v>
      </c>
      <c r="I1615" t="s">
        <v>21</v>
      </c>
      <c r="J1615">
        <v>1</v>
      </c>
      <c r="K1615">
        <v>0.73935216246199997</v>
      </c>
      <c r="L1615" t="s">
        <v>96</v>
      </c>
      <c r="M1615">
        <v>60.018062961364201</v>
      </c>
      <c r="N1615" t="s">
        <v>97</v>
      </c>
      <c r="O1615">
        <v>1</v>
      </c>
      <c r="P1615" t="s">
        <v>98</v>
      </c>
      <c r="Q1615" s="3" t="str">
        <f>+PROPER(IF(MID(Tabla1[[#This Row],[expName]],3,100)="Alegria","Alegría",MID(Tabla1[[#This Row],[expName]],3,100)))</f>
        <v>Enojo</v>
      </c>
      <c r="R1615" s="3" t="str">
        <f>+IF(Tabla1[[#This Row],[correct_ans]]="None","Frecuente","Infrecuente")</f>
        <v>Infrecuente</v>
      </c>
      <c r="S1615" s="3">
        <f>+Tabla1[[#This Row],[Respuesta.corr]]*100</f>
        <v>100</v>
      </c>
      <c r="T1615" s="3">
        <f>+IF(OR(Tabla1[[#This Row],[frecuente/infrecuente]]="Frecuente",Tabla1[[#This Row],[Respuesta.rt]]=""),"",Tabla1[[#This Row],[Respuesta.rt]])</f>
        <v>0.73935216246199997</v>
      </c>
      <c r="U1615" s="3">
        <f>1-Tabla1[[#This Row],[Respuesta.corr]]</f>
        <v>0</v>
      </c>
      <c r="V1615" s="3" t="s">
        <v>144</v>
      </c>
      <c r="W1615" s="3" t="s">
        <v>172</v>
      </c>
      <c r="X1615" s="3" t="str">
        <f>+LEFT(Tabla1[[#This Row],[participant]],LEN(Tabla1[[#This Row],[participant]])-1)</f>
        <v>LMR11M</v>
      </c>
    </row>
    <row r="1616" spans="1:24" x14ac:dyDescent="0.55000000000000004">
      <c r="A1616" t="s">
        <v>95</v>
      </c>
      <c r="B1616" t="s">
        <v>35</v>
      </c>
      <c r="C1616" t="s">
        <v>15</v>
      </c>
      <c r="D1616">
        <v>1.3</v>
      </c>
      <c r="E1616">
        <v>0</v>
      </c>
      <c r="F1616">
        <v>14</v>
      </c>
      <c r="G1616">
        <v>14</v>
      </c>
      <c r="H1616">
        <v>14</v>
      </c>
      <c r="I1616" t="s">
        <v>15</v>
      </c>
      <c r="J1616">
        <v>1</v>
      </c>
      <c r="L1616" t="s">
        <v>96</v>
      </c>
      <c r="M1616">
        <v>60.018062961364201</v>
      </c>
      <c r="N1616" t="s">
        <v>97</v>
      </c>
      <c r="O1616">
        <v>1</v>
      </c>
      <c r="P1616" t="s">
        <v>98</v>
      </c>
      <c r="Q1616" s="3" t="str">
        <f>+PROPER(IF(MID(Tabla1[[#This Row],[expName]],3,100)="Alegria","Alegría",MID(Tabla1[[#This Row],[expName]],3,100)))</f>
        <v>Enojo</v>
      </c>
      <c r="R1616" s="3" t="str">
        <f>+IF(Tabla1[[#This Row],[correct_ans]]="None","Frecuente","Infrecuente")</f>
        <v>Frecuente</v>
      </c>
      <c r="S1616" s="3">
        <f>+Tabla1[[#This Row],[Respuesta.corr]]*100</f>
        <v>100</v>
      </c>
      <c r="T1616" s="3" t="str">
        <f>+IF(OR(Tabla1[[#This Row],[frecuente/infrecuente]]="Frecuente",Tabla1[[#This Row],[Respuesta.rt]]=""),"",Tabla1[[#This Row],[Respuesta.rt]])</f>
        <v/>
      </c>
      <c r="U1616" s="3">
        <f>1-Tabla1[[#This Row],[Respuesta.corr]]</f>
        <v>0</v>
      </c>
      <c r="V1616" s="3" t="s">
        <v>144</v>
      </c>
      <c r="W1616" s="3" t="s">
        <v>172</v>
      </c>
      <c r="X1616" s="3" t="str">
        <f>+LEFT(Tabla1[[#This Row],[participant]],LEN(Tabla1[[#This Row],[participant]])-1)</f>
        <v>LMR11M</v>
      </c>
    </row>
    <row r="1617" spans="1:24" x14ac:dyDescent="0.55000000000000004">
      <c r="A1617" t="s">
        <v>95</v>
      </c>
      <c r="B1617" t="s">
        <v>102</v>
      </c>
      <c r="C1617" t="s">
        <v>15</v>
      </c>
      <c r="D1617">
        <v>1.3</v>
      </c>
      <c r="E1617">
        <v>0</v>
      </c>
      <c r="F1617">
        <v>15</v>
      </c>
      <c r="G1617">
        <v>15</v>
      </c>
      <c r="H1617">
        <v>15</v>
      </c>
      <c r="I1617" t="s">
        <v>15</v>
      </c>
      <c r="J1617">
        <v>1</v>
      </c>
      <c r="L1617" t="s">
        <v>96</v>
      </c>
      <c r="M1617">
        <v>60.018062961364201</v>
      </c>
      <c r="N1617" t="s">
        <v>97</v>
      </c>
      <c r="O1617">
        <v>1</v>
      </c>
      <c r="P1617" t="s">
        <v>98</v>
      </c>
      <c r="Q1617" s="3" t="str">
        <f>+PROPER(IF(MID(Tabla1[[#This Row],[expName]],3,100)="Alegria","Alegría",MID(Tabla1[[#This Row],[expName]],3,100)))</f>
        <v>Enojo</v>
      </c>
      <c r="R1617" s="3" t="str">
        <f>+IF(Tabla1[[#This Row],[correct_ans]]="None","Frecuente","Infrecuente")</f>
        <v>Frecuente</v>
      </c>
      <c r="S1617" s="3">
        <f>+Tabla1[[#This Row],[Respuesta.corr]]*100</f>
        <v>100</v>
      </c>
      <c r="T1617" s="3" t="str">
        <f>+IF(OR(Tabla1[[#This Row],[frecuente/infrecuente]]="Frecuente",Tabla1[[#This Row],[Respuesta.rt]]=""),"",Tabla1[[#This Row],[Respuesta.rt]])</f>
        <v/>
      </c>
      <c r="U1617" s="3">
        <f>1-Tabla1[[#This Row],[Respuesta.corr]]</f>
        <v>0</v>
      </c>
      <c r="V1617" s="3" t="s">
        <v>144</v>
      </c>
      <c r="W1617" s="3" t="s">
        <v>172</v>
      </c>
      <c r="X1617" s="3" t="str">
        <f>+LEFT(Tabla1[[#This Row],[participant]],LEN(Tabla1[[#This Row],[participant]])-1)</f>
        <v>LMR11M</v>
      </c>
    </row>
    <row r="1618" spans="1:24" x14ac:dyDescent="0.55000000000000004">
      <c r="A1618" t="s">
        <v>100</v>
      </c>
      <c r="B1618" t="s">
        <v>104</v>
      </c>
      <c r="C1618" t="s">
        <v>21</v>
      </c>
      <c r="D1618">
        <v>0.8</v>
      </c>
      <c r="E1618">
        <v>0</v>
      </c>
      <c r="F1618">
        <v>16</v>
      </c>
      <c r="G1618">
        <v>16</v>
      </c>
      <c r="H1618">
        <v>16</v>
      </c>
      <c r="I1618" t="s">
        <v>21</v>
      </c>
      <c r="J1618">
        <v>1</v>
      </c>
      <c r="K1618">
        <v>0.59177315235100003</v>
      </c>
      <c r="L1618" t="s">
        <v>96</v>
      </c>
      <c r="M1618">
        <v>60.018062961364201</v>
      </c>
      <c r="N1618" t="s">
        <v>97</v>
      </c>
      <c r="O1618">
        <v>1</v>
      </c>
      <c r="P1618" t="s">
        <v>98</v>
      </c>
      <c r="Q1618" s="3" t="str">
        <f>+PROPER(IF(MID(Tabla1[[#This Row],[expName]],3,100)="Alegria","Alegría",MID(Tabla1[[#This Row],[expName]],3,100)))</f>
        <v>Enojo</v>
      </c>
      <c r="R1618" s="3" t="str">
        <f>+IF(Tabla1[[#This Row],[correct_ans]]="None","Frecuente","Infrecuente")</f>
        <v>Infrecuente</v>
      </c>
      <c r="S1618" s="3">
        <f>+Tabla1[[#This Row],[Respuesta.corr]]*100</f>
        <v>100</v>
      </c>
      <c r="T1618" s="3">
        <f>+IF(OR(Tabla1[[#This Row],[frecuente/infrecuente]]="Frecuente",Tabla1[[#This Row],[Respuesta.rt]]=""),"",Tabla1[[#This Row],[Respuesta.rt]])</f>
        <v>0.59177315235100003</v>
      </c>
      <c r="U1618" s="3">
        <f>1-Tabla1[[#This Row],[Respuesta.corr]]</f>
        <v>0</v>
      </c>
      <c r="V1618" s="3" t="s">
        <v>144</v>
      </c>
      <c r="W1618" s="3" t="s">
        <v>172</v>
      </c>
      <c r="X1618" s="3" t="str">
        <f>+LEFT(Tabla1[[#This Row],[participant]],LEN(Tabla1[[#This Row],[participant]])-1)</f>
        <v>LMR11M</v>
      </c>
    </row>
    <row r="1619" spans="1:24" x14ac:dyDescent="0.55000000000000004">
      <c r="A1619" t="s">
        <v>95</v>
      </c>
      <c r="B1619" t="s">
        <v>22</v>
      </c>
      <c r="C1619" t="s">
        <v>15</v>
      </c>
      <c r="D1619">
        <v>1.3</v>
      </c>
      <c r="E1619">
        <v>0</v>
      </c>
      <c r="F1619">
        <v>17</v>
      </c>
      <c r="G1619">
        <v>17</v>
      </c>
      <c r="H1619">
        <v>17</v>
      </c>
      <c r="I1619" t="s">
        <v>15</v>
      </c>
      <c r="J1619">
        <v>1</v>
      </c>
      <c r="L1619" t="s">
        <v>96</v>
      </c>
      <c r="M1619">
        <v>60.018062961364201</v>
      </c>
      <c r="N1619" t="s">
        <v>97</v>
      </c>
      <c r="O1619">
        <v>1</v>
      </c>
      <c r="P1619" t="s">
        <v>98</v>
      </c>
      <c r="Q1619" s="3" t="str">
        <f>+PROPER(IF(MID(Tabla1[[#This Row],[expName]],3,100)="Alegria","Alegría",MID(Tabla1[[#This Row],[expName]],3,100)))</f>
        <v>Enojo</v>
      </c>
      <c r="R1619" s="3" t="str">
        <f>+IF(Tabla1[[#This Row],[correct_ans]]="None","Frecuente","Infrecuente")</f>
        <v>Frecuente</v>
      </c>
      <c r="S1619" s="3">
        <f>+Tabla1[[#This Row],[Respuesta.corr]]*100</f>
        <v>100</v>
      </c>
      <c r="T1619" s="3" t="str">
        <f>+IF(OR(Tabla1[[#This Row],[frecuente/infrecuente]]="Frecuente",Tabla1[[#This Row],[Respuesta.rt]]=""),"",Tabla1[[#This Row],[Respuesta.rt]])</f>
        <v/>
      </c>
      <c r="U1619" s="3">
        <f>1-Tabla1[[#This Row],[Respuesta.corr]]</f>
        <v>0</v>
      </c>
      <c r="V1619" s="3" t="s">
        <v>144</v>
      </c>
      <c r="W1619" s="3" t="s">
        <v>172</v>
      </c>
      <c r="X1619" s="3" t="str">
        <f>+LEFT(Tabla1[[#This Row],[participant]],LEN(Tabla1[[#This Row],[participant]])-1)</f>
        <v>LMR11M</v>
      </c>
    </row>
    <row r="1620" spans="1:24" x14ac:dyDescent="0.55000000000000004">
      <c r="A1620" t="s">
        <v>95</v>
      </c>
      <c r="B1620" t="s">
        <v>31</v>
      </c>
      <c r="C1620" t="s">
        <v>15</v>
      </c>
      <c r="D1620">
        <v>0.8</v>
      </c>
      <c r="E1620">
        <v>0</v>
      </c>
      <c r="F1620">
        <v>18</v>
      </c>
      <c r="G1620">
        <v>18</v>
      </c>
      <c r="H1620">
        <v>18</v>
      </c>
      <c r="I1620" t="s">
        <v>15</v>
      </c>
      <c r="J1620">
        <v>1</v>
      </c>
      <c r="L1620" t="s">
        <v>96</v>
      </c>
      <c r="M1620">
        <v>60.018062961364201</v>
      </c>
      <c r="N1620" t="s">
        <v>97</v>
      </c>
      <c r="O1620">
        <v>1</v>
      </c>
      <c r="P1620" t="s">
        <v>98</v>
      </c>
      <c r="Q1620" s="3" t="str">
        <f>+PROPER(IF(MID(Tabla1[[#This Row],[expName]],3,100)="Alegria","Alegría",MID(Tabla1[[#This Row],[expName]],3,100)))</f>
        <v>Enojo</v>
      </c>
      <c r="R1620" s="3" t="str">
        <f>+IF(Tabla1[[#This Row],[correct_ans]]="None","Frecuente","Infrecuente")</f>
        <v>Frecuente</v>
      </c>
      <c r="S1620" s="3">
        <f>+Tabla1[[#This Row],[Respuesta.corr]]*100</f>
        <v>100</v>
      </c>
      <c r="T1620" s="3" t="str">
        <f>+IF(OR(Tabla1[[#This Row],[frecuente/infrecuente]]="Frecuente",Tabla1[[#This Row],[Respuesta.rt]]=""),"",Tabla1[[#This Row],[Respuesta.rt]])</f>
        <v/>
      </c>
      <c r="U1620" s="3">
        <f>1-Tabla1[[#This Row],[Respuesta.corr]]</f>
        <v>0</v>
      </c>
      <c r="V1620" s="3" t="s">
        <v>144</v>
      </c>
      <c r="W1620" s="3" t="s">
        <v>172</v>
      </c>
      <c r="X1620" s="3" t="str">
        <f>+LEFT(Tabla1[[#This Row],[participant]],LEN(Tabla1[[#This Row],[participant]])-1)</f>
        <v>LMR11M</v>
      </c>
    </row>
    <row r="1621" spans="1:24" x14ac:dyDescent="0.55000000000000004">
      <c r="A1621" t="s">
        <v>95</v>
      </c>
      <c r="B1621" t="s">
        <v>75</v>
      </c>
      <c r="C1621" t="s">
        <v>15</v>
      </c>
      <c r="D1621">
        <v>1.3</v>
      </c>
      <c r="E1621">
        <v>0</v>
      </c>
      <c r="F1621">
        <v>19</v>
      </c>
      <c r="G1621">
        <v>19</v>
      </c>
      <c r="H1621">
        <v>19</v>
      </c>
      <c r="I1621" t="s">
        <v>21</v>
      </c>
      <c r="J1621">
        <v>0</v>
      </c>
      <c r="K1621">
        <v>0.50706787779899998</v>
      </c>
      <c r="L1621" t="s">
        <v>96</v>
      </c>
      <c r="M1621">
        <v>60.018062961364201</v>
      </c>
      <c r="N1621" t="s">
        <v>97</v>
      </c>
      <c r="O1621">
        <v>1</v>
      </c>
      <c r="P1621" t="s">
        <v>98</v>
      </c>
      <c r="Q1621" s="3" t="str">
        <f>+PROPER(IF(MID(Tabla1[[#This Row],[expName]],3,100)="Alegria","Alegría",MID(Tabla1[[#This Row],[expName]],3,100)))</f>
        <v>Enojo</v>
      </c>
      <c r="R1621" s="3" t="str">
        <f>+IF(Tabla1[[#This Row],[correct_ans]]="None","Frecuente","Infrecuente")</f>
        <v>Frecuente</v>
      </c>
      <c r="S1621" s="3">
        <f>+Tabla1[[#This Row],[Respuesta.corr]]*100</f>
        <v>0</v>
      </c>
      <c r="T1621" s="3" t="str">
        <f>+IF(OR(Tabla1[[#This Row],[frecuente/infrecuente]]="Frecuente",Tabla1[[#This Row],[Respuesta.rt]]=""),"",Tabla1[[#This Row],[Respuesta.rt]])</f>
        <v/>
      </c>
      <c r="U1621" s="3">
        <f>1-Tabla1[[#This Row],[Respuesta.corr]]</f>
        <v>1</v>
      </c>
      <c r="V1621" s="3" t="s">
        <v>144</v>
      </c>
      <c r="W1621" s="3" t="s">
        <v>172</v>
      </c>
      <c r="X1621" s="3" t="str">
        <f>+LEFT(Tabla1[[#This Row],[participant]],LEN(Tabla1[[#This Row],[participant]])-1)</f>
        <v>LMR11M</v>
      </c>
    </row>
    <row r="1622" spans="1:24" x14ac:dyDescent="0.55000000000000004">
      <c r="A1622" t="s">
        <v>100</v>
      </c>
      <c r="B1622" t="s">
        <v>107</v>
      </c>
      <c r="C1622" t="s">
        <v>21</v>
      </c>
      <c r="D1622">
        <v>0.8</v>
      </c>
      <c r="E1622">
        <v>0</v>
      </c>
      <c r="F1622">
        <v>20</v>
      </c>
      <c r="G1622">
        <v>20</v>
      </c>
      <c r="H1622">
        <v>20</v>
      </c>
      <c r="I1622" t="s">
        <v>21</v>
      </c>
      <c r="J1622">
        <v>1</v>
      </c>
      <c r="K1622">
        <v>0.77237212192299998</v>
      </c>
      <c r="L1622" t="s">
        <v>96</v>
      </c>
      <c r="M1622">
        <v>60.018062961364201</v>
      </c>
      <c r="N1622" t="s">
        <v>97</v>
      </c>
      <c r="O1622">
        <v>1</v>
      </c>
      <c r="P1622" t="s">
        <v>98</v>
      </c>
      <c r="Q1622" s="3" t="str">
        <f>+PROPER(IF(MID(Tabla1[[#This Row],[expName]],3,100)="Alegria","Alegría",MID(Tabla1[[#This Row],[expName]],3,100)))</f>
        <v>Enojo</v>
      </c>
      <c r="R1622" s="3" t="str">
        <f>+IF(Tabla1[[#This Row],[correct_ans]]="None","Frecuente","Infrecuente")</f>
        <v>Infrecuente</v>
      </c>
      <c r="S1622" s="3">
        <f>+Tabla1[[#This Row],[Respuesta.corr]]*100</f>
        <v>100</v>
      </c>
      <c r="T1622" s="3">
        <f>+IF(OR(Tabla1[[#This Row],[frecuente/infrecuente]]="Frecuente",Tabla1[[#This Row],[Respuesta.rt]]=""),"",Tabla1[[#This Row],[Respuesta.rt]])</f>
        <v>0.77237212192299998</v>
      </c>
      <c r="U1622" s="3">
        <f>1-Tabla1[[#This Row],[Respuesta.corr]]</f>
        <v>0</v>
      </c>
      <c r="V1622" s="3" t="s">
        <v>144</v>
      </c>
      <c r="W1622" s="3" t="s">
        <v>172</v>
      </c>
      <c r="X1622" s="3" t="str">
        <f>+LEFT(Tabla1[[#This Row],[participant]],LEN(Tabla1[[#This Row],[participant]])-1)</f>
        <v>LMR11M</v>
      </c>
    </row>
    <row r="1623" spans="1:24" x14ac:dyDescent="0.55000000000000004">
      <c r="A1623" t="s">
        <v>95</v>
      </c>
      <c r="B1623" t="s">
        <v>30</v>
      </c>
      <c r="C1623" t="s">
        <v>15</v>
      </c>
      <c r="D1623">
        <v>0.8</v>
      </c>
      <c r="E1623">
        <v>0</v>
      </c>
      <c r="F1623">
        <v>21</v>
      </c>
      <c r="G1623">
        <v>21</v>
      </c>
      <c r="H1623">
        <v>21</v>
      </c>
      <c r="I1623" t="s">
        <v>15</v>
      </c>
      <c r="J1623">
        <v>1</v>
      </c>
      <c r="L1623" t="s">
        <v>96</v>
      </c>
      <c r="M1623">
        <v>60.018062961364201</v>
      </c>
      <c r="N1623" t="s">
        <v>97</v>
      </c>
      <c r="O1623">
        <v>1</v>
      </c>
      <c r="P1623" t="s">
        <v>98</v>
      </c>
      <c r="Q1623" s="3" t="str">
        <f>+PROPER(IF(MID(Tabla1[[#This Row],[expName]],3,100)="Alegria","Alegría",MID(Tabla1[[#This Row],[expName]],3,100)))</f>
        <v>Enojo</v>
      </c>
      <c r="R1623" s="3" t="str">
        <f>+IF(Tabla1[[#This Row],[correct_ans]]="None","Frecuente","Infrecuente")</f>
        <v>Frecuente</v>
      </c>
      <c r="S1623" s="3">
        <f>+Tabla1[[#This Row],[Respuesta.corr]]*100</f>
        <v>100</v>
      </c>
      <c r="T1623" s="3" t="str">
        <f>+IF(OR(Tabla1[[#This Row],[frecuente/infrecuente]]="Frecuente",Tabla1[[#This Row],[Respuesta.rt]]=""),"",Tabla1[[#This Row],[Respuesta.rt]])</f>
        <v/>
      </c>
      <c r="U1623" s="3">
        <f>1-Tabla1[[#This Row],[Respuesta.corr]]</f>
        <v>0</v>
      </c>
      <c r="V1623" s="3" t="s">
        <v>144</v>
      </c>
      <c r="W1623" s="3" t="s">
        <v>172</v>
      </c>
      <c r="X1623" s="3" t="str">
        <f>+LEFT(Tabla1[[#This Row],[participant]],LEN(Tabla1[[#This Row],[participant]])-1)</f>
        <v>LMR11M</v>
      </c>
    </row>
    <row r="1624" spans="1:24" x14ac:dyDescent="0.55000000000000004">
      <c r="A1624" t="s">
        <v>95</v>
      </c>
      <c r="B1624" t="s">
        <v>108</v>
      </c>
      <c r="C1624" t="s">
        <v>15</v>
      </c>
      <c r="D1624">
        <v>1.3</v>
      </c>
      <c r="E1624">
        <v>0</v>
      </c>
      <c r="F1624">
        <v>22</v>
      </c>
      <c r="G1624">
        <v>22</v>
      </c>
      <c r="H1624">
        <v>22</v>
      </c>
      <c r="I1624" t="s">
        <v>15</v>
      </c>
      <c r="J1624">
        <v>1</v>
      </c>
      <c r="L1624" t="s">
        <v>96</v>
      </c>
      <c r="M1624">
        <v>60.018062961364201</v>
      </c>
      <c r="N1624" t="s">
        <v>97</v>
      </c>
      <c r="O1624">
        <v>1</v>
      </c>
      <c r="P1624" t="s">
        <v>98</v>
      </c>
      <c r="Q1624" s="3" t="str">
        <f>+PROPER(IF(MID(Tabla1[[#This Row],[expName]],3,100)="Alegria","Alegría",MID(Tabla1[[#This Row],[expName]],3,100)))</f>
        <v>Enojo</v>
      </c>
      <c r="R1624" s="3" t="str">
        <f>+IF(Tabla1[[#This Row],[correct_ans]]="None","Frecuente","Infrecuente")</f>
        <v>Frecuente</v>
      </c>
      <c r="S1624" s="3">
        <f>+Tabla1[[#This Row],[Respuesta.corr]]*100</f>
        <v>100</v>
      </c>
      <c r="T1624" s="3" t="str">
        <f>+IF(OR(Tabla1[[#This Row],[frecuente/infrecuente]]="Frecuente",Tabla1[[#This Row],[Respuesta.rt]]=""),"",Tabla1[[#This Row],[Respuesta.rt]])</f>
        <v/>
      </c>
      <c r="U1624" s="3">
        <f>1-Tabla1[[#This Row],[Respuesta.corr]]</f>
        <v>0</v>
      </c>
      <c r="V1624" s="3" t="s">
        <v>144</v>
      </c>
      <c r="W1624" s="3" t="s">
        <v>172</v>
      </c>
      <c r="X1624" s="3" t="str">
        <f>+LEFT(Tabla1[[#This Row],[participant]],LEN(Tabla1[[#This Row],[participant]])-1)</f>
        <v>LMR11M</v>
      </c>
    </row>
    <row r="1625" spans="1:24" x14ac:dyDescent="0.55000000000000004">
      <c r="A1625" t="s">
        <v>95</v>
      </c>
      <c r="B1625" t="s">
        <v>109</v>
      </c>
      <c r="C1625" t="s">
        <v>15</v>
      </c>
      <c r="D1625">
        <v>1.3</v>
      </c>
      <c r="E1625">
        <v>0</v>
      </c>
      <c r="F1625">
        <v>23</v>
      </c>
      <c r="G1625">
        <v>23</v>
      </c>
      <c r="H1625">
        <v>23</v>
      </c>
      <c r="I1625" t="s">
        <v>15</v>
      </c>
      <c r="J1625">
        <v>1</v>
      </c>
      <c r="L1625" t="s">
        <v>96</v>
      </c>
      <c r="M1625">
        <v>60.018062961364201</v>
      </c>
      <c r="N1625" t="s">
        <v>97</v>
      </c>
      <c r="O1625">
        <v>1</v>
      </c>
      <c r="P1625" t="s">
        <v>98</v>
      </c>
      <c r="Q1625" s="3" t="str">
        <f>+PROPER(IF(MID(Tabla1[[#This Row],[expName]],3,100)="Alegria","Alegría",MID(Tabla1[[#This Row],[expName]],3,100)))</f>
        <v>Enojo</v>
      </c>
      <c r="R1625" s="3" t="str">
        <f>+IF(Tabla1[[#This Row],[correct_ans]]="None","Frecuente","Infrecuente")</f>
        <v>Frecuente</v>
      </c>
      <c r="S1625" s="3">
        <f>+Tabla1[[#This Row],[Respuesta.corr]]*100</f>
        <v>100</v>
      </c>
      <c r="T1625" s="3" t="str">
        <f>+IF(OR(Tabla1[[#This Row],[frecuente/infrecuente]]="Frecuente",Tabla1[[#This Row],[Respuesta.rt]]=""),"",Tabla1[[#This Row],[Respuesta.rt]])</f>
        <v/>
      </c>
      <c r="U1625" s="3">
        <f>1-Tabla1[[#This Row],[Respuesta.corr]]</f>
        <v>0</v>
      </c>
      <c r="V1625" s="3" t="s">
        <v>144</v>
      </c>
      <c r="W1625" s="3" t="s">
        <v>172</v>
      </c>
      <c r="X1625" s="3" t="str">
        <f>+LEFT(Tabla1[[#This Row],[participant]],LEN(Tabla1[[#This Row],[participant]])-1)</f>
        <v>LMR11M</v>
      </c>
    </row>
    <row r="1626" spans="1:24" x14ac:dyDescent="0.55000000000000004">
      <c r="A1626" t="s">
        <v>95</v>
      </c>
      <c r="B1626" t="s">
        <v>102</v>
      </c>
      <c r="C1626" t="s">
        <v>15</v>
      </c>
      <c r="D1626">
        <v>1.3</v>
      </c>
      <c r="E1626">
        <v>0</v>
      </c>
      <c r="F1626">
        <v>24</v>
      </c>
      <c r="G1626">
        <v>24</v>
      </c>
      <c r="H1626">
        <v>24</v>
      </c>
      <c r="I1626" t="s">
        <v>15</v>
      </c>
      <c r="J1626">
        <v>1</v>
      </c>
      <c r="L1626" t="s">
        <v>96</v>
      </c>
      <c r="M1626">
        <v>60.018062961364201</v>
      </c>
      <c r="N1626" t="s">
        <v>97</v>
      </c>
      <c r="O1626">
        <v>1</v>
      </c>
      <c r="P1626" t="s">
        <v>98</v>
      </c>
      <c r="Q1626" s="3" t="str">
        <f>+PROPER(IF(MID(Tabla1[[#This Row],[expName]],3,100)="Alegria","Alegría",MID(Tabla1[[#This Row],[expName]],3,100)))</f>
        <v>Enojo</v>
      </c>
      <c r="R1626" s="3" t="str">
        <f>+IF(Tabla1[[#This Row],[correct_ans]]="None","Frecuente","Infrecuente")</f>
        <v>Frecuente</v>
      </c>
      <c r="S1626" s="3">
        <f>+Tabla1[[#This Row],[Respuesta.corr]]*100</f>
        <v>100</v>
      </c>
      <c r="T1626" s="3" t="str">
        <f>+IF(OR(Tabla1[[#This Row],[frecuente/infrecuente]]="Frecuente",Tabla1[[#This Row],[Respuesta.rt]]=""),"",Tabla1[[#This Row],[Respuesta.rt]])</f>
        <v/>
      </c>
      <c r="U1626" s="3">
        <f>1-Tabla1[[#This Row],[Respuesta.corr]]</f>
        <v>0</v>
      </c>
      <c r="V1626" s="3" t="s">
        <v>144</v>
      </c>
      <c r="W1626" s="3" t="s">
        <v>172</v>
      </c>
      <c r="X1626" s="3" t="str">
        <f>+LEFT(Tabla1[[#This Row],[participant]],LEN(Tabla1[[#This Row],[participant]])-1)</f>
        <v>LMR11M</v>
      </c>
    </row>
    <row r="1627" spans="1:24" x14ac:dyDescent="0.55000000000000004">
      <c r="A1627" t="s">
        <v>95</v>
      </c>
      <c r="B1627" t="s">
        <v>29</v>
      </c>
      <c r="C1627" t="s">
        <v>15</v>
      </c>
      <c r="D1627">
        <v>0.8</v>
      </c>
      <c r="E1627">
        <v>0</v>
      </c>
      <c r="F1627">
        <v>25</v>
      </c>
      <c r="G1627">
        <v>25</v>
      </c>
      <c r="H1627">
        <v>25</v>
      </c>
      <c r="I1627" t="s">
        <v>15</v>
      </c>
      <c r="J1627">
        <v>1</v>
      </c>
      <c r="L1627" t="s">
        <v>96</v>
      </c>
      <c r="M1627">
        <v>60.018062961364201</v>
      </c>
      <c r="N1627" t="s">
        <v>97</v>
      </c>
      <c r="O1627">
        <v>1</v>
      </c>
      <c r="P1627" t="s">
        <v>98</v>
      </c>
      <c r="Q1627" s="3" t="str">
        <f>+PROPER(IF(MID(Tabla1[[#This Row],[expName]],3,100)="Alegria","Alegría",MID(Tabla1[[#This Row],[expName]],3,100)))</f>
        <v>Enojo</v>
      </c>
      <c r="R1627" s="3" t="str">
        <f>+IF(Tabla1[[#This Row],[correct_ans]]="None","Frecuente","Infrecuente")</f>
        <v>Frecuente</v>
      </c>
      <c r="S1627" s="3">
        <f>+Tabla1[[#This Row],[Respuesta.corr]]*100</f>
        <v>100</v>
      </c>
      <c r="T1627" s="3" t="str">
        <f>+IF(OR(Tabla1[[#This Row],[frecuente/infrecuente]]="Frecuente",Tabla1[[#This Row],[Respuesta.rt]]=""),"",Tabla1[[#This Row],[Respuesta.rt]])</f>
        <v/>
      </c>
      <c r="U1627" s="3">
        <f>1-Tabla1[[#This Row],[Respuesta.corr]]</f>
        <v>0</v>
      </c>
      <c r="V1627" s="3" t="s">
        <v>144</v>
      </c>
      <c r="W1627" s="3" t="s">
        <v>172</v>
      </c>
      <c r="X1627" s="3" t="str">
        <f>+LEFT(Tabla1[[#This Row],[participant]],LEN(Tabla1[[#This Row],[participant]])-1)</f>
        <v>LMR11M</v>
      </c>
    </row>
    <row r="1628" spans="1:24" x14ac:dyDescent="0.55000000000000004">
      <c r="A1628" t="s">
        <v>100</v>
      </c>
      <c r="B1628" t="s">
        <v>110</v>
      </c>
      <c r="C1628" t="s">
        <v>21</v>
      </c>
      <c r="D1628">
        <v>0.8</v>
      </c>
      <c r="E1628">
        <v>0</v>
      </c>
      <c r="F1628">
        <v>26</v>
      </c>
      <c r="G1628">
        <v>26</v>
      </c>
      <c r="H1628">
        <v>26</v>
      </c>
      <c r="I1628" t="s">
        <v>15</v>
      </c>
      <c r="J1628">
        <v>0</v>
      </c>
      <c r="L1628" t="s">
        <v>96</v>
      </c>
      <c r="M1628">
        <v>60.018062961364201</v>
      </c>
      <c r="N1628" t="s">
        <v>97</v>
      </c>
      <c r="O1628">
        <v>1</v>
      </c>
      <c r="P1628" t="s">
        <v>98</v>
      </c>
      <c r="Q1628" s="3" t="str">
        <f>+PROPER(IF(MID(Tabla1[[#This Row],[expName]],3,100)="Alegria","Alegría",MID(Tabla1[[#This Row],[expName]],3,100)))</f>
        <v>Enojo</v>
      </c>
      <c r="R1628" s="3" t="str">
        <f>+IF(Tabla1[[#This Row],[correct_ans]]="None","Frecuente","Infrecuente")</f>
        <v>Infrecuente</v>
      </c>
      <c r="S1628" s="3">
        <f>+Tabla1[[#This Row],[Respuesta.corr]]*100</f>
        <v>0</v>
      </c>
      <c r="T1628" s="3" t="str">
        <f>+IF(OR(Tabla1[[#This Row],[frecuente/infrecuente]]="Frecuente",Tabla1[[#This Row],[Respuesta.rt]]=""),"",Tabla1[[#This Row],[Respuesta.rt]])</f>
        <v/>
      </c>
      <c r="U1628" s="3">
        <f>1-Tabla1[[#This Row],[Respuesta.corr]]</f>
        <v>1</v>
      </c>
      <c r="V1628" s="3" t="s">
        <v>144</v>
      </c>
      <c r="W1628" s="3" t="s">
        <v>172</v>
      </c>
      <c r="X1628" s="3" t="str">
        <f>+LEFT(Tabla1[[#This Row],[participant]],LEN(Tabla1[[#This Row],[participant]])-1)</f>
        <v>LMR11M</v>
      </c>
    </row>
    <row r="1629" spans="1:24" x14ac:dyDescent="0.55000000000000004">
      <c r="A1629" t="s">
        <v>95</v>
      </c>
      <c r="B1629" t="s">
        <v>22</v>
      </c>
      <c r="C1629" t="s">
        <v>15</v>
      </c>
      <c r="D1629">
        <v>1.3</v>
      </c>
      <c r="E1629">
        <v>0</v>
      </c>
      <c r="F1629">
        <v>27</v>
      </c>
      <c r="G1629">
        <v>27</v>
      </c>
      <c r="H1629">
        <v>27</v>
      </c>
      <c r="I1629" t="s">
        <v>15</v>
      </c>
      <c r="J1629">
        <v>1</v>
      </c>
      <c r="L1629" t="s">
        <v>96</v>
      </c>
      <c r="M1629">
        <v>60.018062961364201</v>
      </c>
      <c r="N1629" t="s">
        <v>97</v>
      </c>
      <c r="O1629">
        <v>1</v>
      </c>
      <c r="P1629" t="s">
        <v>98</v>
      </c>
      <c r="Q1629" s="3" t="str">
        <f>+PROPER(IF(MID(Tabla1[[#This Row],[expName]],3,100)="Alegria","Alegría",MID(Tabla1[[#This Row],[expName]],3,100)))</f>
        <v>Enojo</v>
      </c>
      <c r="R1629" s="3" t="str">
        <f>+IF(Tabla1[[#This Row],[correct_ans]]="None","Frecuente","Infrecuente")</f>
        <v>Frecuente</v>
      </c>
      <c r="S1629" s="3">
        <f>+Tabla1[[#This Row],[Respuesta.corr]]*100</f>
        <v>100</v>
      </c>
      <c r="T1629" s="3" t="str">
        <f>+IF(OR(Tabla1[[#This Row],[frecuente/infrecuente]]="Frecuente",Tabla1[[#This Row],[Respuesta.rt]]=""),"",Tabla1[[#This Row],[Respuesta.rt]])</f>
        <v/>
      </c>
      <c r="U1629" s="3">
        <f>1-Tabla1[[#This Row],[Respuesta.corr]]</f>
        <v>0</v>
      </c>
      <c r="V1629" s="3" t="s">
        <v>144</v>
      </c>
      <c r="W1629" s="3" t="s">
        <v>172</v>
      </c>
      <c r="X1629" s="3" t="str">
        <f>+LEFT(Tabla1[[#This Row],[participant]],LEN(Tabla1[[#This Row],[participant]])-1)</f>
        <v>LMR11M</v>
      </c>
    </row>
    <row r="1630" spans="1:24" x14ac:dyDescent="0.55000000000000004">
      <c r="A1630" t="s">
        <v>95</v>
      </c>
      <c r="B1630" t="s">
        <v>111</v>
      </c>
      <c r="C1630" t="s">
        <v>15</v>
      </c>
      <c r="D1630">
        <v>1.3</v>
      </c>
      <c r="E1630">
        <v>0</v>
      </c>
      <c r="F1630">
        <v>28</v>
      </c>
      <c r="G1630">
        <v>28</v>
      </c>
      <c r="H1630">
        <v>28</v>
      </c>
      <c r="I1630" t="s">
        <v>15</v>
      </c>
      <c r="J1630">
        <v>1</v>
      </c>
      <c r="L1630" t="s">
        <v>96</v>
      </c>
      <c r="M1630">
        <v>60.018062961364201</v>
      </c>
      <c r="N1630" t="s">
        <v>97</v>
      </c>
      <c r="O1630">
        <v>1</v>
      </c>
      <c r="P1630" t="s">
        <v>98</v>
      </c>
      <c r="Q1630" s="3" t="str">
        <f>+PROPER(IF(MID(Tabla1[[#This Row],[expName]],3,100)="Alegria","Alegría",MID(Tabla1[[#This Row],[expName]],3,100)))</f>
        <v>Enojo</v>
      </c>
      <c r="R1630" s="3" t="str">
        <f>+IF(Tabla1[[#This Row],[correct_ans]]="None","Frecuente","Infrecuente")</f>
        <v>Frecuente</v>
      </c>
      <c r="S1630" s="3">
        <f>+Tabla1[[#This Row],[Respuesta.corr]]*100</f>
        <v>100</v>
      </c>
      <c r="T1630" s="3" t="str">
        <f>+IF(OR(Tabla1[[#This Row],[frecuente/infrecuente]]="Frecuente",Tabla1[[#This Row],[Respuesta.rt]]=""),"",Tabla1[[#This Row],[Respuesta.rt]])</f>
        <v/>
      </c>
      <c r="U1630" s="3">
        <f>1-Tabla1[[#This Row],[Respuesta.corr]]</f>
        <v>0</v>
      </c>
      <c r="V1630" s="3" t="s">
        <v>144</v>
      </c>
      <c r="W1630" s="3" t="s">
        <v>172</v>
      </c>
      <c r="X1630" s="3" t="str">
        <f>+LEFT(Tabla1[[#This Row],[participant]],LEN(Tabla1[[#This Row],[participant]])-1)</f>
        <v>LMR11M</v>
      </c>
    </row>
    <row r="1631" spans="1:24" x14ac:dyDescent="0.55000000000000004">
      <c r="A1631" t="s">
        <v>100</v>
      </c>
      <c r="B1631" t="s">
        <v>112</v>
      </c>
      <c r="C1631" t="s">
        <v>21</v>
      </c>
      <c r="D1631">
        <v>1.3</v>
      </c>
      <c r="E1631">
        <v>0</v>
      </c>
      <c r="F1631">
        <v>29</v>
      </c>
      <c r="G1631">
        <v>29</v>
      </c>
      <c r="H1631">
        <v>29</v>
      </c>
      <c r="I1631" t="s">
        <v>15</v>
      </c>
      <c r="J1631">
        <v>0</v>
      </c>
      <c r="L1631" t="s">
        <v>96</v>
      </c>
      <c r="M1631">
        <v>60.018062961364201</v>
      </c>
      <c r="N1631" t="s">
        <v>97</v>
      </c>
      <c r="O1631">
        <v>1</v>
      </c>
      <c r="P1631" t="s">
        <v>98</v>
      </c>
      <c r="Q1631" s="3" t="str">
        <f>+PROPER(IF(MID(Tabla1[[#This Row],[expName]],3,100)="Alegria","Alegría",MID(Tabla1[[#This Row],[expName]],3,100)))</f>
        <v>Enojo</v>
      </c>
      <c r="R1631" s="3" t="str">
        <f>+IF(Tabla1[[#This Row],[correct_ans]]="None","Frecuente","Infrecuente")</f>
        <v>Infrecuente</v>
      </c>
      <c r="S1631" s="3">
        <f>+Tabla1[[#This Row],[Respuesta.corr]]*100</f>
        <v>0</v>
      </c>
      <c r="T1631" s="3" t="str">
        <f>+IF(OR(Tabla1[[#This Row],[frecuente/infrecuente]]="Frecuente",Tabla1[[#This Row],[Respuesta.rt]]=""),"",Tabla1[[#This Row],[Respuesta.rt]])</f>
        <v/>
      </c>
      <c r="U1631" s="3">
        <f>1-Tabla1[[#This Row],[Respuesta.corr]]</f>
        <v>1</v>
      </c>
      <c r="V1631" s="3" t="s">
        <v>144</v>
      </c>
      <c r="W1631" s="3" t="s">
        <v>172</v>
      </c>
      <c r="X1631" s="3" t="str">
        <f>+LEFT(Tabla1[[#This Row],[participant]],LEN(Tabla1[[#This Row],[participant]])-1)</f>
        <v>LMR11M</v>
      </c>
    </row>
    <row r="1632" spans="1:24" x14ac:dyDescent="0.55000000000000004">
      <c r="A1632" t="s">
        <v>95</v>
      </c>
      <c r="B1632" t="s">
        <v>22</v>
      </c>
      <c r="C1632" t="s">
        <v>15</v>
      </c>
      <c r="D1632">
        <v>1.3</v>
      </c>
      <c r="E1632">
        <v>0</v>
      </c>
      <c r="F1632">
        <v>30</v>
      </c>
      <c r="G1632">
        <v>30</v>
      </c>
      <c r="H1632">
        <v>30</v>
      </c>
      <c r="I1632" t="s">
        <v>15</v>
      </c>
      <c r="J1632">
        <v>1</v>
      </c>
      <c r="L1632" t="s">
        <v>96</v>
      </c>
      <c r="M1632">
        <v>60.018062961364201</v>
      </c>
      <c r="N1632" t="s">
        <v>97</v>
      </c>
      <c r="O1632">
        <v>1</v>
      </c>
      <c r="P1632" t="s">
        <v>98</v>
      </c>
      <c r="Q1632" s="3" t="str">
        <f>+PROPER(IF(MID(Tabla1[[#This Row],[expName]],3,100)="Alegria","Alegría",MID(Tabla1[[#This Row],[expName]],3,100)))</f>
        <v>Enojo</v>
      </c>
      <c r="R1632" s="3" t="str">
        <f>+IF(Tabla1[[#This Row],[correct_ans]]="None","Frecuente","Infrecuente")</f>
        <v>Frecuente</v>
      </c>
      <c r="S1632" s="3">
        <f>+Tabla1[[#This Row],[Respuesta.corr]]*100</f>
        <v>100</v>
      </c>
      <c r="T1632" s="3" t="str">
        <f>+IF(OR(Tabla1[[#This Row],[frecuente/infrecuente]]="Frecuente",Tabla1[[#This Row],[Respuesta.rt]]=""),"",Tabla1[[#This Row],[Respuesta.rt]])</f>
        <v/>
      </c>
      <c r="U1632" s="3">
        <f>1-Tabla1[[#This Row],[Respuesta.corr]]</f>
        <v>0</v>
      </c>
      <c r="V1632" s="3" t="s">
        <v>144</v>
      </c>
      <c r="W1632" s="3" t="s">
        <v>172</v>
      </c>
      <c r="X1632" s="3" t="str">
        <f>+LEFT(Tabla1[[#This Row],[participant]],LEN(Tabla1[[#This Row],[participant]])-1)</f>
        <v>LMR11M</v>
      </c>
    </row>
    <row r="1633" spans="1:24" x14ac:dyDescent="0.55000000000000004">
      <c r="A1633" t="s">
        <v>95</v>
      </c>
      <c r="B1633" t="s">
        <v>29</v>
      </c>
      <c r="C1633" t="s">
        <v>15</v>
      </c>
      <c r="D1633">
        <v>1.3</v>
      </c>
      <c r="E1633">
        <v>0</v>
      </c>
      <c r="F1633">
        <v>31</v>
      </c>
      <c r="G1633">
        <v>31</v>
      </c>
      <c r="H1633">
        <v>31</v>
      </c>
      <c r="I1633" t="s">
        <v>15</v>
      </c>
      <c r="J1633">
        <v>1</v>
      </c>
      <c r="L1633" t="s">
        <v>96</v>
      </c>
      <c r="M1633">
        <v>60.018062961364201</v>
      </c>
      <c r="N1633" t="s">
        <v>97</v>
      </c>
      <c r="O1633">
        <v>1</v>
      </c>
      <c r="P1633" t="s">
        <v>98</v>
      </c>
      <c r="Q1633" s="3" t="str">
        <f>+PROPER(IF(MID(Tabla1[[#This Row],[expName]],3,100)="Alegria","Alegría",MID(Tabla1[[#This Row],[expName]],3,100)))</f>
        <v>Enojo</v>
      </c>
      <c r="R1633" s="3" t="str">
        <f>+IF(Tabla1[[#This Row],[correct_ans]]="None","Frecuente","Infrecuente")</f>
        <v>Frecuente</v>
      </c>
      <c r="S1633" s="3">
        <f>+Tabla1[[#This Row],[Respuesta.corr]]*100</f>
        <v>100</v>
      </c>
      <c r="T1633" s="3" t="str">
        <f>+IF(OR(Tabla1[[#This Row],[frecuente/infrecuente]]="Frecuente",Tabla1[[#This Row],[Respuesta.rt]]=""),"",Tabla1[[#This Row],[Respuesta.rt]])</f>
        <v/>
      </c>
      <c r="U1633" s="3">
        <f>1-Tabla1[[#This Row],[Respuesta.corr]]</f>
        <v>0</v>
      </c>
      <c r="V1633" s="3" t="s">
        <v>144</v>
      </c>
      <c r="W1633" s="3" t="s">
        <v>172</v>
      </c>
      <c r="X1633" s="3" t="str">
        <f>+LEFT(Tabla1[[#This Row],[participant]],LEN(Tabla1[[#This Row],[participant]])-1)</f>
        <v>LMR11M</v>
      </c>
    </row>
    <row r="1634" spans="1:24" x14ac:dyDescent="0.55000000000000004">
      <c r="A1634" t="s">
        <v>100</v>
      </c>
      <c r="B1634" t="s">
        <v>113</v>
      </c>
      <c r="C1634" t="s">
        <v>21</v>
      </c>
      <c r="D1634">
        <v>0.8</v>
      </c>
      <c r="E1634">
        <v>0</v>
      </c>
      <c r="F1634">
        <v>32</v>
      </c>
      <c r="G1634">
        <v>32</v>
      </c>
      <c r="H1634">
        <v>32</v>
      </c>
      <c r="I1634" t="s">
        <v>21</v>
      </c>
      <c r="J1634">
        <v>1</v>
      </c>
      <c r="K1634">
        <v>0.65850338805499997</v>
      </c>
      <c r="L1634" t="s">
        <v>96</v>
      </c>
      <c r="M1634">
        <v>60.018062961364201</v>
      </c>
      <c r="N1634" t="s">
        <v>97</v>
      </c>
      <c r="O1634">
        <v>1</v>
      </c>
      <c r="P1634" t="s">
        <v>98</v>
      </c>
      <c r="Q1634" s="3" t="str">
        <f>+PROPER(IF(MID(Tabla1[[#This Row],[expName]],3,100)="Alegria","Alegría",MID(Tabla1[[#This Row],[expName]],3,100)))</f>
        <v>Enojo</v>
      </c>
      <c r="R1634" s="3" t="str">
        <f>+IF(Tabla1[[#This Row],[correct_ans]]="None","Frecuente","Infrecuente")</f>
        <v>Infrecuente</v>
      </c>
      <c r="S1634" s="3">
        <f>+Tabla1[[#This Row],[Respuesta.corr]]*100</f>
        <v>100</v>
      </c>
      <c r="T1634" s="3">
        <f>+IF(OR(Tabla1[[#This Row],[frecuente/infrecuente]]="Frecuente",Tabla1[[#This Row],[Respuesta.rt]]=""),"",Tabla1[[#This Row],[Respuesta.rt]])</f>
        <v>0.65850338805499997</v>
      </c>
      <c r="U1634" s="3">
        <f>1-Tabla1[[#This Row],[Respuesta.corr]]</f>
        <v>0</v>
      </c>
      <c r="V1634" s="3" t="s">
        <v>144</v>
      </c>
      <c r="W1634" s="3" t="s">
        <v>172</v>
      </c>
      <c r="X1634" s="3" t="str">
        <f>+LEFT(Tabla1[[#This Row],[participant]],LEN(Tabla1[[#This Row],[participant]])-1)</f>
        <v>LMR11M</v>
      </c>
    </row>
    <row r="1635" spans="1:24" x14ac:dyDescent="0.55000000000000004">
      <c r="A1635" t="s">
        <v>95</v>
      </c>
      <c r="B1635" t="s">
        <v>30</v>
      </c>
      <c r="C1635" t="s">
        <v>15</v>
      </c>
      <c r="D1635">
        <v>1.3</v>
      </c>
      <c r="E1635">
        <v>0</v>
      </c>
      <c r="F1635">
        <v>33</v>
      </c>
      <c r="G1635">
        <v>33</v>
      </c>
      <c r="H1635">
        <v>33</v>
      </c>
      <c r="I1635" t="s">
        <v>15</v>
      </c>
      <c r="J1635">
        <v>1</v>
      </c>
      <c r="L1635" t="s">
        <v>96</v>
      </c>
      <c r="M1635">
        <v>60.018062961364201</v>
      </c>
      <c r="N1635" t="s">
        <v>97</v>
      </c>
      <c r="O1635">
        <v>1</v>
      </c>
      <c r="P1635" t="s">
        <v>98</v>
      </c>
      <c r="Q1635" s="3" t="str">
        <f>+PROPER(IF(MID(Tabla1[[#This Row],[expName]],3,100)="Alegria","Alegría",MID(Tabla1[[#This Row],[expName]],3,100)))</f>
        <v>Enojo</v>
      </c>
      <c r="R1635" s="3" t="str">
        <f>+IF(Tabla1[[#This Row],[correct_ans]]="None","Frecuente","Infrecuente")</f>
        <v>Frecuente</v>
      </c>
      <c r="S1635" s="3">
        <f>+Tabla1[[#This Row],[Respuesta.corr]]*100</f>
        <v>100</v>
      </c>
      <c r="T1635" s="3" t="str">
        <f>+IF(OR(Tabla1[[#This Row],[frecuente/infrecuente]]="Frecuente",Tabla1[[#This Row],[Respuesta.rt]]=""),"",Tabla1[[#This Row],[Respuesta.rt]])</f>
        <v/>
      </c>
      <c r="U1635" s="3">
        <f>1-Tabla1[[#This Row],[Respuesta.corr]]</f>
        <v>0</v>
      </c>
      <c r="V1635" s="3" t="s">
        <v>144</v>
      </c>
      <c r="W1635" s="3" t="s">
        <v>172</v>
      </c>
      <c r="X1635" s="3" t="str">
        <f>+LEFT(Tabla1[[#This Row],[participant]],LEN(Tabla1[[#This Row],[participant]])-1)</f>
        <v>LMR11M</v>
      </c>
    </row>
    <row r="1636" spans="1:24" x14ac:dyDescent="0.55000000000000004">
      <c r="A1636" t="s">
        <v>95</v>
      </c>
      <c r="B1636" t="s">
        <v>105</v>
      </c>
      <c r="C1636" t="s">
        <v>15</v>
      </c>
      <c r="D1636">
        <v>1.3</v>
      </c>
      <c r="E1636">
        <v>0</v>
      </c>
      <c r="F1636">
        <v>34</v>
      </c>
      <c r="G1636">
        <v>34</v>
      </c>
      <c r="H1636">
        <v>34</v>
      </c>
      <c r="I1636" t="s">
        <v>15</v>
      </c>
      <c r="J1636">
        <v>1</v>
      </c>
      <c r="L1636" t="s">
        <v>96</v>
      </c>
      <c r="M1636">
        <v>60.018062961364201</v>
      </c>
      <c r="N1636" t="s">
        <v>97</v>
      </c>
      <c r="O1636">
        <v>1</v>
      </c>
      <c r="P1636" t="s">
        <v>98</v>
      </c>
      <c r="Q1636" s="3" t="str">
        <f>+PROPER(IF(MID(Tabla1[[#This Row],[expName]],3,100)="Alegria","Alegría",MID(Tabla1[[#This Row],[expName]],3,100)))</f>
        <v>Enojo</v>
      </c>
      <c r="R1636" s="3" t="str">
        <f>+IF(Tabla1[[#This Row],[correct_ans]]="None","Frecuente","Infrecuente")</f>
        <v>Frecuente</v>
      </c>
      <c r="S1636" s="3">
        <f>+Tabla1[[#This Row],[Respuesta.corr]]*100</f>
        <v>100</v>
      </c>
      <c r="T1636" s="3" t="str">
        <f>+IF(OR(Tabla1[[#This Row],[frecuente/infrecuente]]="Frecuente",Tabla1[[#This Row],[Respuesta.rt]]=""),"",Tabla1[[#This Row],[Respuesta.rt]])</f>
        <v/>
      </c>
      <c r="U1636" s="3">
        <f>1-Tabla1[[#This Row],[Respuesta.corr]]</f>
        <v>0</v>
      </c>
      <c r="V1636" s="3" t="s">
        <v>144</v>
      </c>
      <c r="W1636" s="3" t="s">
        <v>172</v>
      </c>
      <c r="X1636" s="3" t="str">
        <f>+LEFT(Tabla1[[#This Row],[participant]],LEN(Tabla1[[#This Row],[participant]])-1)</f>
        <v>LMR11M</v>
      </c>
    </row>
    <row r="1637" spans="1:24" x14ac:dyDescent="0.55000000000000004">
      <c r="A1637" t="s">
        <v>100</v>
      </c>
      <c r="B1637" t="s">
        <v>114</v>
      </c>
      <c r="C1637" t="s">
        <v>21</v>
      </c>
      <c r="D1637">
        <v>1.3</v>
      </c>
      <c r="E1637">
        <v>0</v>
      </c>
      <c r="F1637">
        <v>35</v>
      </c>
      <c r="G1637">
        <v>35</v>
      </c>
      <c r="H1637">
        <v>35</v>
      </c>
      <c r="I1637" t="s">
        <v>21</v>
      </c>
      <c r="J1637">
        <v>1</v>
      </c>
      <c r="K1637">
        <v>0.44699282012899999</v>
      </c>
      <c r="L1637" t="s">
        <v>96</v>
      </c>
      <c r="M1637">
        <v>60.018062961364201</v>
      </c>
      <c r="N1637" t="s">
        <v>97</v>
      </c>
      <c r="O1637">
        <v>1</v>
      </c>
      <c r="P1637" t="s">
        <v>98</v>
      </c>
      <c r="Q1637" s="3" t="str">
        <f>+PROPER(IF(MID(Tabla1[[#This Row],[expName]],3,100)="Alegria","Alegría",MID(Tabla1[[#This Row],[expName]],3,100)))</f>
        <v>Enojo</v>
      </c>
      <c r="R1637" s="3" t="str">
        <f>+IF(Tabla1[[#This Row],[correct_ans]]="None","Frecuente","Infrecuente")</f>
        <v>Infrecuente</v>
      </c>
      <c r="S1637" s="3">
        <f>+Tabla1[[#This Row],[Respuesta.corr]]*100</f>
        <v>100</v>
      </c>
      <c r="T1637" s="3">
        <f>+IF(OR(Tabla1[[#This Row],[frecuente/infrecuente]]="Frecuente",Tabla1[[#This Row],[Respuesta.rt]]=""),"",Tabla1[[#This Row],[Respuesta.rt]])</f>
        <v>0.44699282012899999</v>
      </c>
      <c r="U1637" s="3">
        <f>1-Tabla1[[#This Row],[Respuesta.corr]]</f>
        <v>0</v>
      </c>
      <c r="V1637" s="3" t="s">
        <v>144</v>
      </c>
      <c r="W1637" s="3" t="s">
        <v>172</v>
      </c>
      <c r="X1637" s="3" t="str">
        <f>+LEFT(Tabla1[[#This Row],[participant]],LEN(Tabla1[[#This Row],[participant]])-1)</f>
        <v>LMR11M</v>
      </c>
    </row>
    <row r="1638" spans="1:24" x14ac:dyDescent="0.55000000000000004">
      <c r="A1638" t="s">
        <v>95</v>
      </c>
      <c r="B1638" t="s">
        <v>102</v>
      </c>
      <c r="C1638" t="s">
        <v>15</v>
      </c>
      <c r="D1638">
        <v>0.8</v>
      </c>
      <c r="E1638">
        <v>0</v>
      </c>
      <c r="F1638">
        <v>36</v>
      </c>
      <c r="G1638">
        <v>36</v>
      </c>
      <c r="H1638">
        <v>36</v>
      </c>
      <c r="I1638" t="s">
        <v>15</v>
      </c>
      <c r="J1638">
        <v>1</v>
      </c>
      <c r="L1638" t="s">
        <v>96</v>
      </c>
      <c r="M1638">
        <v>60.018062961364201</v>
      </c>
      <c r="N1638" t="s">
        <v>97</v>
      </c>
      <c r="O1638">
        <v>1</v>
      </c>
      <c r="P1638" t="s">
        <v>98</v>
      </c>
      <c r="Q1638" s="3" t="str">
        <f>+PROPER(IF(MID(Tabla1[[#This Row],[expName]],3,100)="Alegria","Alegría",MID(Tabla1[[#This Row],[expName]],3,100)))</f>
        <v>Enojo</v>
      </c>
      <c r="R1638" s="3" t="str">
        <f>+IF(Tabla1[[#This Row],[correct_ans]]="None","Frecuente","Infrecuente")</f>
        <v>Frecuente</v>
      </c>
      <c r="S1638" s="3">
        <f>+Tabla1[[#This Row],[Respuesta.corr]]*100</f>
        <v>100</v>
      </c>
      <c r="T1638" s="3" t="str">
        <f>+IF(OR(Tabla1[[#This Row],[frecuente/infrecuente]]="Frecuente",Tabla1[[#This Row],[Respuesta.rt]]=""),"",Tabla1[[#This Row],[Respuesta.rt]])</f>
        <v/>
      </c>
      <c r="U1638" s="3">
        <f>1-Tabla1[[#This Row],[Respuesta.corr]]</f>
        <v>0</v>
      </c>
      <c r="V1638" s="3" t="s">
        <v>144</v>
      </c>
      <c r="W1638" s="3" t="s">
        <v>172</v>
      </c>
      <c r="X1638" s="3" t="str">
        <f>+LEFT(Tabla1[[#This Row],[participant]],LEN(Tabla1[[#This Row],[participant]])-1)</f>
        <v>LMR11M</v>
      </c>
    </row>
    <row r="1639" spans="1:24" x14ac:dyDescent="0.55000000000000004">
      <c r="A1639" t="s">
        <v>95</v>
      </c>
      <c r="B1639" t="s">
        <v>75</v>
      </c>
      <c r="C1639" t="s">
        <v>15</v>
      </c>
      <c r="D1639">
        <v>1.3</v>
      </c>
      <c r="E1639">
        <v>0</v>
      </c>
      <c r="F1639">
        <v>37</v>
      </c>
      <c r="G1639">
        <v>37</v>
      </c>
      <c r="H1639">
        <v>37</v>
      </c>
      <c r="I1639" t="s">
        <v>15</v>
      </c>
      <c r="J1639">
        <v>1</v>
      </c>
      <c r="L1639" t="s">
        <v>96</v>
      </c>
      <c r="M1639">
        <v>60.018062961364201</v>
      </c>
      <c r="N1639" t="s">
        <v>97</v>
      </c>
      <c r="O1639">
        <v>1</v>
      </c>
      <c r="P1639" t="s">
        <v>98</v>
      </c>
      <c r="Q1639" s="3" t="str">
        <f>+PROPER(IF(MID(Tabla1[[#This Row],[expName]],3,100)="Alegria","Alegría",MID(Tabla1[[#This Row],[expName]],3,100)))</f>
        <v>Enojo</v>
      </c>
      <c r="R1639" s="3" t="str">
        <f>+IF(Tabla1[[#This Row],[correct_ans]]="None","Frecuente","Infrecuente")</f>
        <v>Frecuente</v>
      </c>
      <c r="S1639" s="3">
        <f>+Tabla1[[#This Row],[Respuesta.corr]]*100</f>
        <v>100</v>
      </c>
      <c r="T1639" s="3" t="str">
        <f>+IF(OR(Tabla1[[#This Row],[frecuente/infrecuente]]="Frecuente",Tabla1[[#This Row],[Respuesta.rt]]=""),"",Tabla1[[#This Row],[Respuesta.rt]])</f>
        <v/>
      </c>
      <c r="U1639" s="3">
        <f>1-Tabla1[[#This Row],[Respuesta.corr]]</f>
        <v>0</v>
      </c>
      <c r="V1639" s="3" t="s">
        <v>144</v>
      </c>
      <c r="W1639" s="3" t="s">
        <v>172</v>
      </c>
      <c r="X1639" s="3" t="str">
        <f>+LEFT(Tabla1[[#This Row],[participant]],LEN(Tabla1[[#This Row],[participant]])-1)</f>
        <v>LMR11M</v>
      </c>
    </row>
    <row r="1640" spans="1:24" x14ac:dyDescent="0.55000000000000004">
      <c r="A1640" t="s">
        <v>95</v>
      </c>
      <c r="B1640" t="s">
        <v>31</v>
      </c>
      <c r="C1640" t="s">
        <v>15</v>
      </c>
      <c r="D1640">
        <v>1.3</v>
      </c>
      <c r="E1640">
        <v>0</v>
      </c>
      <c r="F1640">
        <v>38</v>
      </c>
      <c r="G1640">
        <v>38</v>
      </c>
      <c r="H1640">
        <v>38</v>
      </c>
      <c r="I1640" t="s">
        <v>15</v>
      </c>
      <c r="J1640">
        <v>1</v>
      </c>
      <c r="L1640" t="s">
        <v>96</v>
      </c>
      <c r="M1640">
        <v>60.018062961364201</v>
      </c>
      <c r="N1640" t="s">
        <v>97</v>
      </c>
      <c r="O1640">
        <v>1</v>
      </c>
      <c r="P1640" t="s">
        <v>98</v>
      </c>
      <c r="Q1640" s="3" t="str">
        <f>+PROPER(IF(MID(Tabla1[[#This Row],[expName]],3,100)="Alegria","Alegría",MID(Tabla1[[#This Row],[expName]],3,100)))</f>
        <v>Enojo</v>
      </c>
      <c r="R1640" s="3" t="str">
        <f>+IF(Tabla1[[#This Row],[correct_ans]]="None","Frecuente","Infrecuente")</f>
        <v>Frecuente</v>
      </c>
      <c r="S1640" s="3">
        <f>+Tabla1[[#This Row],[Respuesta.corr]]*100</f>
        <v>100</v>
      </c>
      <c r="T1640" s="3" t="str">
        <f>+IF(OR(Tabla1[[#This Row],[frecuente/infrecuente]]="Frecuente",Tabla1[[#This Row],[Respuesta.rt]]=""),"",Tabla1[[#This Row],[Respuesta.rt]])</f>
        <v/>
      </c>
      <c r="U1640" s="3">
        <f>1-Tabla1[[#This Row],[Respuesta.corr]]</f>
        <v>0</v>
      </c>
      <c r="V1640" s="3" t="s">
        <v>144</v>
      </c>
      <c r="W1640" s="3" t="s">
        <v>172</v>
      </c>
      <c r="X1640" s="3" t="str">
        <f>+LEFT(Tabla1[[#This Row],[participant]],LEN(Tabla1[[#This Row],[participant]])-1)</f>
        <v>LMR11M</v>
      </c>
    </row>
    <row r="1641" spans="1:24" x14ac:dyDescent="0.55000000000000004">
      <c r="A1641" t="s">
        <v>95</v>
      </c>
      <c r="B1641" t="s">
        <v>35</v>
      </c>
      <c r="C1641" t="s">
        <v>15</v>
      </c>
      <c r="D1641">
        <v>0.8</v>
      </c>
      <c r="E1641">
        <v>0</v>
      </c>
      <c r="F1641">
        <v>39</v>
      </c>
      <c r="G1641">
        <v>39</v>
      </c>
      <c r="H1641">
        <v>39</v>
      </c>
      <c r="I1641" t="s">
        <v>15</v>
      </c>
      <c r="J1641">
        <v>1</v>
      </c>
      <c r="L1641" t="s">
        <v>96</v>
      </c>
      <c r="M1641">
        <v>60.018062961364201</v>
      </c>
      <c r="N1641" t="s">
        <v>97</v>
      </c>
      <c r="O1641">
        <v>1</v>
      </c>
      <c r="P1641" t="s">
        <v>98</v>
      </c>
      <c r="Q1641" s="3" t="str">
        <f>+PROPER(IF(MID(Tabla1[[#This Row],[expName]],3,100)="Alegria","Alegría",MID(Tabla1[[#This Row],[expName]],3,100)))</f>
        <v>Enojo</v>
      </c>
      <c r="R1641" s="3" t="str">
        <f>+IF(Tabla1[[#This Row],[correct_ans]]="None","Frecuente","Infrecuente")</f>
        <v>Frecuente</v>
      </c>
      <c r="S1641" s="3">
        <f>+Tabla1[[#This Row],[Respuesta.corr]]*100</f>
        <v>100</v>
      </c>
      <c r="T1641" s="3" t="str">
        <f>+IF(OR(Tabla1[[#This Row],[frecuente/infrecuente]]="Frecuente",Tabla1[[#This Row],[Respuesta.rt]]=""),"",Tabla1[[#This Row],[Respuesta.rt]])</f>
        <v/>
      </c>
      <c r="U1641" s="3">
        <f>1-Tabla1[[#This Row],[Respuesta.corr]]</f>
        <v>0</v>
      </c>
      <c r="V1641" s="3" t="s">
        <v>144</v>
      </c>
      <c r="W1641" s="3" t="s">
        <v>172</v>
      </c>
      <c r="X1641" s="3" t="str">
        <f>+LEFT(Tabla1[[#This Row],[participant]],LEN(Tabla1[[#This Row],[participant]])-1)</f>
        <v>LMR11M</v>
      </c>
    </row>
    <row r="1642" spans="1:24" x14ac:dyDescent="0.55000000000000004">
      <c r="A1642" t="s">
        <v>100</v>
      </c>
      <c r="B1642" t="s">
        <v>115</v>
      </c>
      <c r="C1642" t="s">
        <v>21</v>
      </c>
      <c r="D1642">
        <v>0.8</v>
      </c>
      <c r="E1642">
        <v>0</v>
      </c>
      <c r="F1642">
        <v>40</v>
      </c>
      <c r="G1642">
        <v>40</v>
      </c>
      <c r="H1642">
        <v>40</v>
      </c>
      <c r="I1642" t="s">
        <v>21</v>
      </c>
      <c r="J1642">
        <v>1</v>
      </c>
      <c r="K1642">
        <v>0.48985334485799997</v>
      </c>
      <c r="L1642" t="s">
        <v>96</v>
      </c>
      <c r="M1642">
        <v>60.018062961364201</v>
      </c>
      <c r="N1642" t="s">
        <v>97</v>
      </c>
      <c r="O1642">
        <v>1</v>
      </c>
      <c r="P1642" t="s">
        <v>98</v>
      </c>
      <c r="Q1642" s="3" t="str">
        <f>+PROPER(IF(MID(Tabla1[[#This Row],[expName]],3,100)="Alegria","Alegría",MID(Tabla1[[#This Row],[expName]],3,100)))</f>
        <v>Enojo</v>
      </c>
      <c r="R1642" s="3" t="str">
        <f>+IF(Tabla1[[#This Row],[correct_ans]]="None","Frecuente","Infrecuente")</f>
        <v>Infrecuente</v>
      </c>
      <c r="S1642" s="3">
        <f>+Tabla1[[#This Row],[Respuesta.corr]]*100</f>
        <v>100</v>
      </c>
      <c r="T1642" s="3">
        <f>+IF(OR(Tabla1[[#This Row],[frecuente/infrecuente]]="Frecuente",Tabla1[[#This Row],[Respuesta.rt]]=""),"",Tabla1[[#This Row],[Respuesta.rt]])</f>
        <v>0.48985334485799997</v>
      </c>
      <c r="U1642" s="3">
        <f>1-Tabla1[[#This Row],[Respuesta.corr]]</f>
        <v>0</v>
      </c>
      <c r="V1642" s="3" t="s">
        <v>144</v>
      </c>
      <c r="W1642" s="3" t="s">
        <v>172</v>
      </c>
      <c r="X1642" s="3" t="str">
        <f>+LEFT(Tabla1[[#This Row],[participant]],LEN(Tabla1[[#This Row],[participant]])-1)</f>
        <v>LMR11M</v>
      </c>
    </row>
    <row r="1643" spans="1:24" x14ac:dyDescent="0.55000000000000004">
      <c r="A1643" t="s">
        <v>95</v>
      </c>
      <c r="B1643" t="s">
        <v>35</v>
      </c>
      <c r="C1643" t="s">
        <v>15</v>
      </c>
      <c r="D1643">
        <v>0.8</v>
      </c>
      <c r="E1643">
        <v>0</v>
      </c>
      <c r="F1643">
        <v>41</v>
      </c>
      <c r="G1643">
        <v>41</v>
      </c>
      <c r="H1643">
        <v>41</v>
      </c>
      <c r="I1643" t="s">
        <v>15</v>
      </c>
      <c r="J1643">
        <v>1</v>
      </c>
      <c r="L1643" t="s">
        <v>96</v>
      </c>
      <c r="M1643">
        <v>60.018062961364201</v>
      </c>
      <c r="N1643" t="s">
        <v>97</v>
      </c>
      <c r="O1643">
        <v>1</v>
      </c>
      <c r="P1643" t="s">
        <v>98</v>
      </c>
      <c r="Q1643" s="3" t="str">
        <f>+PROPER(IF(MID(Tabla1[[#This Row],[expName]],3,100)="Alegria","Alegría",MID(Tabla1[[#This Row],[expName]],3,100)))</f>
        <v>Enojo</v>
      </c>
      <c r="R1643" s="3" t="str">
        <f>+IF(Tabla1[[#This Row],[correct_ans]]="None","Frecuente","Infrecuente")</f>
        <v>Frecuente</v>
      </c>
      <c r="S1643" s="3">
        <f>+Tabla1[[#This Row],[Respuesta.corr]]*100</f>
        <v>100</v>
      </c>
      <c r="T1643" s="3" t="str">
        <f>+IF(OR(Tabla1[[#This Row],[frecuente/infrecuente]]="Frecuente",Tabla1[[#This Row],[Respuesta.rt]]=""),"",Tabla1[[#This Row],[Respuesta.rt]])</f>
        <v/>
      </c>
      <c r="U1643" s="3">
        <f>1-Tabla1[[#This Row],[Respuesta.corr]]</f>
        <v>0</v>
      </c>
      <c r="V1643" s="3" t="s">
        <v>144</v>
      </c>
      <c r="W1643" s="3" t="s">
        <v>172</v>
      </c>
      <c r="X1643" s="3" t="str">
        <f>+LEFT(Tabla1[[#This Row],[participant]],LEN(Tabla1[[#This Row],[participant]])-1)</f>
        <v>LMR11M</v>
      </c>
    </row>
    <row r="1644" spans="1:24" x14ac:dyDescent="0.55000000000000004">
      <c r="A1644" t="s">
        <v>95</v>
      </c>
      <c r="B1644" t="s">
        <v>23</v>
      </c>
      <c r="C1644" t="s">
        <v>15</v>
      </c>
      <c r="D1644">
        <v>0.8</v>
      </c>
      <c r="E1644">
        <v>0</v>
      </c>
      <c r="F1644">
        <v>42</v>
      </c>
      <c r="G1644">
        <v>42</v>
      </c>
      <c r="H1644">
        <v>42</v>
      </c>
      <c r="I1644" t="s">
        <v>15</v>
      </c>
      <c r="J1644">
        <v>1</v>
      </c>
      <c r="L1644" t="s">
        <v>96</v>
      </c>
      <c r="M1644">
        <v>60.018062961364201</v>
      </c>
      <c r="N1644" t="s">
        <v>97</v>
      </c>
      <c r="O1644">
        <v>1</v>
      </c>
      <c r="P1644" t="s">
        <v>98</v>
      </c>
      <c r="Q1644" s="3" t="str">
        <f>+PROPER(IF(MID(Tabla1[[#This Row],[expName]],3,100)="Alegria","Alegría",MID(Tabla1[[#This Row],[expName]],3,100)))</f>
        <v>Enojo</v>
      </c>
      <c r="R1644" s="3" t="str">
        <f>+IF(Tabla1[[#This Row],[correct_ans]]="None","Frecuente","Infrecuente")</f>
        <v>Frecuente</v>
      </c>
      <c r="S1644" s="3">
        <f>+Tabla1[[#This Row],[Respuesta.corr]]*100</f>
        <v>100</v>
      </c>
      <c r="T1644" s="3" t="str">
        <f>+IF(OR(Tabla1[[#This Row],[frecuente/infrecuente]]="Frecuente",Tabla1[[#This Row],[Respuesta.rt]]=""),"",Tabla1[[#This Row],[Respuesta.rt]])</f>
        <v/>
      </c>
      <c r="U1644" s="3">
        <f>1-Tabla1[[#This Row],[Respuesta.corr]]</f>
        <v>0</v>
      </c>
      <c r="V1644" s="3" t="s">
        <v>144</v>
      </c>
      <c r="W1644" s="3" t="s">
        <v>172</v>
      </c>
      <c r="X1644" s="3" t="str">
        <f>+LEFT(Tabla1[[#This Row],[participant]],LEN(Tabla1[[#This Row],[participant]])-1)</f>
        <v>LMR11M</v>
      </c>
    </row>
    <row r="1645" spans="1:24" x14ac:dyDescent="0.55000000000000004">
      <c r="A1645" t="s">
        <v>100</v>
      </c>
      <c r="B1645" t="s">
        <v>107</v>
      </c>
      <c r="C1645" t="s">
        <v>21</v>
      </c>
      <c r="D1645">
        <v>0.8</v>
      </c>
      <c r="E1645">
        <v>0</v>
      </c>
      <c r="F1645">
        <v>43</v>
      </c>
      <c r="G1645">
        <v>43</v>
      </c>
      <c r="H1645">
        <v>43</v>
      </c>
      <c r="I1645" t="s">
        <v>21</v>
      </c>
      <c r="J1645">
        <v>1</v>
      </c>
      <c r="K1645">
        <v>0.523249419406</v>
      </c>
      <c r="L1645" t="s">
        <v>96</v>
      </c>
      <c r="M1645">
        <v>60.018062961364201</v>
      </c>
      <c r="N1645" t="s">
        <v>97</v>
      </c>
      <c r="O1645">
        <v>1</v>
      </c>
      <c r="P1645" t="s">
        <v>98</v>
      </c>
      <c r="Q1645" s="3" t="str">
        <f>+PROPER(IF(MID(Tabla1[[#This Row],[expName]],3,100)="Alegria","Alegría",MID(Tabla1[[#This Row],[expName]],3,100)))</f>
        <v>Enojo</v>
      </c>
      <c r="R1645" s="3" t="str">
        <f>+IF(Tabla1[[#This Row],[correct_ans]]="None","Frecuente","Infrecuente")</f>
        <v>Infrecuente</v>
      </c>
      <c r="S1645" s="3">
        <f>+Tabla1[[#This Row],[Respuesta.corr]]*100</f>
        <v>100</v>
      </c>
      <c r="T1645" s="3">
        <f>+IF(OR(Tabla1[[#This Row],[frecuente/infrecuente]]="Frecuente",Tabla1[[#This Row],[Respuesta.rt]]=""),"",Tabla1[[#This Row],[Respuesta.rt]])</f>
        <v>0.523249419406</v>
      </c>
      <c r="U1645" s="3">
        <f>1-Tabla1[[#This Row],[Respuesta.corr]]</f>
        <v>0</v>
      </c>
      <c r="V1645" s="3" t="s">
        <v>144</v>
      </c>
      <c r="W1645" s="3" t="s">
        <v>172</v>
      </c>
      <c r="X1645" s="3" t="str">
        <f>+LEFT(Tabla1[[#This Row],[participant]],LEN(Tabla1[[#This Row],[participant]])-1)</f>
        <v>LMR11M</v>
      </c>
    </row>
    <row r="1646" spans="1:24" x14ac:dyDescent="0.55000000000000004">
      <c r="A1646" t="s">
        <v>95</v>
      </c>
      <c r="B1646" t="s">
        <v>22</v>
      </c>
      <c r="C1646" t="s">
        <v>15</v>
      </c>
      <c r="D1646">
        <v>0.8</v>
      </c>
      <c r="E1646">
        <v>0</v>
      </c>
      <c r="F1646">
        <v>44</v>
      </c>
      <c r="G1646">
        <v>44</v>
      </c>
      <c r="H1646">
        <v>44</v>
      </c>
      <c r="I1646" t="s">
        <v>15</v>
      </c>
      <c r="J1646">
        <v>1</v>
      </c>
      <c r="L1646" t="s">
        <v>96</v>
      </c>
      <c r="M1646">
        <v>60.018062961364201</v>
      </c>
      <c r="N1646" t="s">
        <v>97</v>
      </c>
      <c r="O1646">
        <v>1</v>
      </c>
      <c r="P1646" t="s">
        <v>98</v>
      </c>
      <c r="Q1646" s="3" t="str">
        <f>+PROPER(IF(MID(Tabla1[[#This Row],[expName]],3,100)="Alegria","Alegría",MID(Tabla1[[#This Row],[expName]],3,100)))</f>
        <v>Enojo</v>
      </c>
      <c r="R1646" s="3" t="str">
        <f>+IF(Tabla1[[#This Row],[correct_ans]]="None","Frecuente","Infrecuente")</f>
        <v>Frecuente</v>
      </c>
      <c r="S1646" s="3">
        <f>+Tabla1[[#This Row],[Respuesta.corr]]*100</f>
        <v>100</v>
      </c>
      <c r="T1646" s="3" t="str">
        <f>+IF(OR(Tabla1[[#This Row],[frecuente/infrecuente]]="Frecuente",Tabla1[[#This Row],[Respuesta.rt]]=""),"",Tabla1[[#This Row],[Respuesta.rt]])</f>
        <v/>
      </c>
      <c r="U1646" s="3">
        <f>1-Tabla1[[#This Row],[Respuesta.corr]]</f>
        <v>0</v>
      </c>
      <c r="V1646" s="3" t="s">
        <v>144</v>
      </c>
      <c r="W1646" s="3" t="s">
        <v>172</v>
      </c>
      <c r="X1646" s="3" t="str">
        <f>+LEFT(Tabla1[[#This Row],[participant]],LEN(Tabla1[[#This Row],[participant]])-1)</f>
        <v>LMR11M</v>
      </c>
    </row>
    <row r="1647" spans="1:24" x14ac:dyDescent="0.55000000000000004">
      <c r="A1647" t="s">
        <v>95</v>
      </c>
      <c r="B1647" t="s">
        <v>102</v>
      </c>
      <c r="C1647" t="s">
        <v>15</v>
      </c>
      <c r="D1647">
        <v>0.8</v>
      </c>
      <c r="E1647">
        <v>0</v>
      </c>
      <c r="F1647">
        <v>45</v>
      </c>
      <c r="G1647">
        <v>45</v>
      </c>
      <c r="H1647">
        <v>45</v>
      </c>
      <c r="I1647" t="s">
        <v>15</v>
      </c>
      <c r="J1647">
        <v>1</v>
      </c>
      <c r="L1647" t="s">
        <v>96</v>
      </c>
      <c r="M1647">
        <v>60.018062961364201</v>
      </c>
      <c r="N1647" t="s">
        <v>97</v>
      </c>
      <c r="O1647">
        <v>1</v>
      </c>
      <c r="P1647" t="s">
        <v>98</v>
      </c>
      <c r="Q1647" s="3" t="str">
        <f>+PROPER(IF(MID(Tabla1[[#This Row],[expName]],3,100)="Alegria","Alegría",MID(Tabla1[[#This Row],[expName]],3,100)))</f>
        <v>Enojo</v>
      </c>
      <c r="R1647" s="3" t="str">
        <f>+IF(Tabla1[[#This Row],[correct_ans]]="None","Frecuente","Infrecuente")</f>
        <v>Frecuente</v>
      </c>
      <c r="S1647" s="3">
        <f>+Tabla1[[#This Row],[Respuesta.corr]]*100</f>
        <v>100</v>
      </c>
      <c r="T1647" s="3" t="str">
        <f>+IF(OR(Tabla1[[#This Row],[frecuente/infrecuente]]="Frecuente",Tabla1[[#This Row],[Respuesta.rt]]=""),"",Tabla1[[#This Row],[Respuesta.rt]])</f>
        <v/>
      </c>
      <c r="U1647" s="3">
        <f>1-Tabla1[[#This Row],[Respuesta.corr]]</f>
        <v>0</v>
      </c>
      <c r="V1647" s="3" t="s">
        <v>144</v>
      </c>
      <c r="W1647" s="3" t="s">
        <v>172</v>
      </c>
      <c r="X1647" s="3" t="str">
        <f>+LEFT(Tabla1[[#This Row],[participant]],LEN(Tabla1[[#This Row],[participant]])-1)</f>
        <v>LMR11M</v>
      </c>
    </row>
    <row r="1648" spans="1:24" x14ac:dyDescent="0.55000000000000004">
      <c r="A1648" t="s">
        <v>100</v>
      </c>
      <c r="B1648" t="s">
        <v>101</v>
      </c>
      <c r="C1648" t="s">
        <v>21</v>
      </c>
      <c r="D1648">
        <v>1.3</v>
      </c>
      <c r="E1648">
        <v>0</v>
      </c>
      <c r="F1648">
        <v>46</v>
      </c>
      <c r="G1648">
        <v>46</v>
      </c>
      <c r="H1648">
        <v>46</v>
      </c>
      <c r="I1648" t="s">
        <v>21</v>
      </c>
      <c r="J1648">
        <v>1</v>
      </c>
      <c r="K1648">
        <v>0.49093037098600001</v>
      </c>
      <c r="L1648" t="s">
        <v>96</v>
      </c>
      <c r="M1648">
        <v>60.018062961364201</v>
      </c>
      <c r="N1648" t="s">
        <v>97</v>
      </c>
      <c r="O1648">
        <v>1</v>
      </c>
      <c r="P1648" t="s">
        <v>98</v>
      </c>
      <c r="Q1648" s="3" t="str">
        <f>+PROPER(IF(MID(Tabla1[[#This Row],[expName]],3,100)="Alegria","Alegría",MID(Tabla1[[#This Row],[expName]],3,100)))</f>
        <v>Enojo</v>
      </c>
      <c r="R1648" s="3" t="str">
        <f>+IF(Tabla1[[#This Row],[correct_ans]]="None","Frecuente","Infrecuente")</f>
        <v>Infrecuente</v>
      </c>
      <c r="S1648" s="3">
        <f>+Tabla1[[#This Row],[Respuesta.corr]]*100</f>
        <v>100</v>
      </c>
      <c r="T1648" s="3">
        <f>+IF(OR(Tabla1[[#This Row],[frecuente/infrecuente]]="Frecuente",Tabla1[[#This Row],[Respuesta.rt]]=""),"",Tabla1[[#This Row],[Respuesta.rt]])</f>
        <v>0.49093037098600001</v>
      </c>
      <c r="U1648" s="3">
        <f>1-Tabla1[[#This Row],[Respuesta.corr]]</f>
        <v>0</v>
      </c>
      <c r="V1648" s="3" t="s">
        <v>144</v>
      </c>
      <c r="W1648" s="3" t="s">
        <v>172</v>
      </c>
      <c r="X1648" s="3" t="str">
        <f>+LEFT(Tabla1[[#This Row],[participant]],LEN(Tabla1[[#This Row],[participant]])-1)</f>
        <v>LMR11M</v>
      </c>
    </row>
    <row r="1649" spans="1:24" x14ac:dyDescent="0.55000000000000004">
      <c r="A1649" t="s">
        <v>95</v>
      </c>
      <c r="B1649" t="s">
        <v>23</v>
      </c>
      <c r="C1649" t="s">
        <v>15</v>
      </c>
      <c r="D1649">
        <v>0.8</v>
      </c>
      <c r="E1649">
        <v>0</v>
      </c>
      <c r="F1649">
        <v>47</v>
      </c>
      <c r="G1649">
        <v>47</v>
      </c>
      <c r="H1649">
        <v>47</v>
      </c>
      <c r="I1649" t="s">
        <v>15</v>
      </c>
      <c r="J1649">
        <v>1</v>
      </c>
      <c r="L1649" t="s">
        <v>96</v>
      </c>
      <c r="M1649">
        <v>60.018062961364201</v>
      </c>
      <c r="N1649" t="s">
        <v>97</v>
      </c>
      <c r="O1649">
        <v>1</v>
      </c>
      <c r="P1649" t="s">
        <v>98</v>
      </c>
      <c r="Q1649" s="3" t="str">
        <f>+PROPER(IF(MID(Tabla1[[#This Row],[expName]],3,100)="Alegria","Alegría",MID(Tabla1[[#This Row],[expName]],3,100)))</f>
        <v>Enojo</v>
      </c>
      <c r="R1649" s="3" t="str">
        <f>+IF(Tabla1[[#This Row],[correct_ans]]="None","Frecuente","Infrecuente")</f>
        <v>Frecuente</v>
      </c>
      <c r="S1649" s="3">
        <f>+Tabla1[[#This Row],[Respuesta.corr]]*100</f>
        <v>100</v>
      </c>
      <c r="T1649" s="3" t="str">
        <f>+IF(OR(Tabla1[[#This Row],[frecuente/infrecuente]]="Frecuente",Tabla1[[#This Row],[Respuesta.rt]]=""),"",Tabla1[[#This Row],[Respuesta.rt]])</f>
        <v/>
      </c>
      <c r="U1649" s="3">
        <f>1-Tabla1[[#This Row],[Respuesta.corr]]</f>
        <v>0</v>
      </c>
      <c r="V1649" s="3" t="s">
        <v>144</v>
      </c>
      <c r="W1649" s="3" t="s">
        <v>172</v>
      </c>
      <c r="X1649" s="3" t="str">
        <f>+LEFT(Tabla1[[#This Row],[participant]],LEN(Tabla1[[#This Row],[participant]])-1)</f>
        <v>LMR11M</v>
      </c>
    </row>
    <row r="1650" spans="1:24" x14ac:dyDescent="0.55000000000000004">
      <c r="A1650" t="s">
        <v>95</v>
      </c>
      <c r="B1650" t="s">
        <v>22</v>
      </c>
      <c r="C1650" t="s">
        <v>15</v>
      </c>
      <c r="D1650">
        <v>0.8</v>
      </c>
      <c r="E1650">
        <v>0</v>
      </c>
      <c r="F1650">
        <v>48</v>
      </c>
      <c r="G1650">
        <v>48</v>
      </c>
      <c r="H1650">
        <v>48</v>
      </c>
      <c r="I1650" t="s">
        <v>15</v>
      </c>
      <c r="J1650">
        <v>1</v>
      </c>
      <c r="L1650" t="s">
        <v>96</v>
      </c>
      <c r="M1650">
        <v>60.018062961364201</v>
      </c>
      <c r="N1650" t="s">
        <v>97</v>
      </c>
      <c r="O1650">
        <v>1</v>
      </c>
      <c r="P1650" t="s">
        <v>98</v>
      </c>
      <c r="Q1650" s="3" t="str">
        <f>+PROPER(IF(MID(Tabla1[[#This Row],[expName]],3,100)="Alegria","Alegría",MID(Tabla1[[#This Row],[expName]],3,100)))</f>
        <v>Enojo</v>
      </c>
      <c r="R1650" s="3" t="str">
        <f>+IF(Tabla1[[#This Row],[correct_ans]]="None","Frecuente","Infrecuente")</f>
        <v>Frecuente</v>
      </c>
      <c r="S1650" s="3">
        <f>+Tabla1[[#This Row],[Respuesta.corr]]*100</f>
        <v>100</v>
      </c>
      <c r="T1650" s="3" t="str">
        <f>+IF(OR(Tabla1[[#This Row],[frecuente/infrecuente]]="Frecuente",Tabla1[[#This Row],[Respuesta.rt]]=""),"",Tabla1[[#This Row],[Respuesta.rt]])</f>
        <v/>
      </c>
      <c r="U1650" s="3">
        <f>1-Tabla1[[#This Row],[Respuesta.corr]]</f>
        <v>0</v>
      </c>
      <c r="V1650" s="3" t="s">
        <v>144</v>
      </c>
      <c r="W1650" s="3" t="s">
        <v>172</v>
      </c>
      <c r="X1650" s="3" t="str">
        <f>+LEFT(Tabla1[[#This Row],[participant]],LEN(Tabla1[[#This Row],[participant]])-1)</f>
        <v>LMR11M</v>
      </c>
    </row>
    <row r="1651" spans="1:24" x14ac:dyDescent="0.55000000000000004">
      <c r="A1651" t="s">
        <v>100</v>
      </c>
      <c r="B1651" t="s">
        <v>116</v>
      </c>
      <c r="C1651" t="s">
        <v>21</v>
      </c>
      <c r="D1651">
        <v>1.3</v>
      </c>
      <c r="E1651">
        <v>0</v>
      </c>
      <c r="F1651">
        <v>49</v>
      </c>
      <c r="G1651">
        <v>49</v>
      </c>
      <c r="H1651">
        <v>49</v>
      </c>
      <c r="I1651" t="s">
        <v>21</v>
      </c>
      <c r="J1651">
        <v>1</v>
      </c>
      <c r="K1651">
        <v>0.50583524117199996</v>
      </c>
      <c r="L1651" t="s">
        <v>96</v>
      </c>
      <c r="M1651">
        <v>60.018062961364201</v>
      </c>
      <c r="N1651" t="s">
        <v>97</v>
      </c>
      <c r="O1651">
        <v>1</v>
      </c>
      <c r="P1651" t="s">
        <v>98</v>
      </c>
      <c r="Q1651" s="3" t="str">
        <f>+PROPER(IF(MID(Tabla1[[#This Row],[expName]],3,100)="Alegria","Alegría",MID(Tabla1[[#This Row],[expName]],3,100)))</f>
        <v>Enojo</v>
      </c>
      <c r="R1651" s="3" t="str">
        <f>+IF(Tabla1[[#This Row],[correct_ans]]="None","Frecuente","Infrecuente")</f>
        <v>Infrecuente</v>
      </c>
      <c r="S1651" s="3">
        <f>+Tabla1[[#This Row],[Respuesta.corr]]*100</f>
        <v>100</v>
      </c>
      <c r="T1651" s="3">
        <f>+IF(OR(Tabla1[[#This Row],[frecuente/infrecuente]]="Frecuente",Tabla1[[#This Row],[Respuesta.rt]]=""),"",Tabla1[[#This Row],[Respuesta.rt]])</f>
        <v>0.50583524117199996</v>
      </c>
      <c r="U1651" s="3">
        <f>1-Tabla1[[#This Row],[Respuesta.corr]]</f>
        <v>0</v>
      </c>
      <c r="V1651" s="3" t="s">
        <v>144</v>
      </c>
      <c r="W1651" s="3" t="s">
        <v>172</v>
      </c>
      <c r="X1651" s="3" t="str">
        <f>+LEFT(Tabla1[[#This Row],[participant]],LEN(Tabla1[[#This Row],[participant]])-1)</f>
        <v>LMR11M</v>
      </c>
    </row>
    <row r="1652" spans="1:24" x14ac:dyDescent="0.55000000000000004">
      <c r="A1652" t="s">
        <v>95</v>
      </c>
      <c r="B1652" t="s">
        <v>14</v>
      </c>
      <c r="C1652" t="s">
        <v>15</v>
      </c>
      <c r="D1652">
        <v>0.8</v>
      </c>
      <c r="E1652">
        <v>0</v>
      </c>
      <c r="F1652">
        <v>50</v>
      </c>
      <c r="G1652">
        <v>50</v>
      </c>
      <c r="H1652">
        <v>50</v>
      </c>
      <c r="I1652" t="s">
        <v>15</v>
      </c>
      <c r="J1652">
        <v>1</v>
      </c>
      <c r="L1652" t="s">
        <v>96</v>
      </c>
      <c r="M1652">
        <v>60.018062961364201</v>
      </c>
      <c r="N1652" t="s">
        <v>97</v>
      </c>
      <c r="O1652">
        <v>1</v>
      </c>
      <c r="P1652" t="s">
        <v>98</v>
      </c>
      <c r="Q1652" s="3" t="str">
        <f>+PROPER(IF(MID(Tabla1[[#This Row],[expName]],3,100)="Alegria","Alegría",MID(Tabla1[[#This Row],[expName]],3,100)))</f>
        <v>Enojo</v>
      </c>
      <c r="R1652" s="3" t="str">
        <f>+IF(Tabla1[[#This Row],[correct_ans]]="None","Frecuente","Infrecuente")</f>
        <v>Frecuente</v>
      </c>
      <c r="S1652" s="3">
        <f>+Tabla1[[#This Row],[Respuesta.corr]]*100</f>
        <v>100</v>
      </c>
      <c r="T1652" s="3" t="str">
        <f>+IF(OR(Tabla1[[#This Row],[frecuente/infrecuente]]="Frecuente",Tabla1[[#This Row],[Respuesta.rt]]=""),"",Tabla1[[#This Row],[Respuesta.rt]])</f>
        <v/>
      </c>
      <c r="U1652" s="3">
        <f>1-Tabla1[[#This Row],[Respuesta.corr]]</f>
        <v>0</v>
      </c>
      <c r="V1652" s="3" t="s">
        <v>144</v>
      </c>
      <c r="W1652" s="3" t="s">
        <v>172</v>
      </c>
      <c r="X1652" s="3" t="str">
        <f>+LEFT(Tabla1[[#This Row],[participant]],LEN(Tabla1[[#This Row],[participant]])-1)</f>
        <v>LMR11M</v>
      </c>
    </row>
    <row r="1653" spans="1:24" x14ac:dyDescent="0.55000000000000004">
      <c r="A1653" t="s">
        <v>95</v>
      </c>
      <c r="B1653" t="s">
        <v>31</v>
      </c>
      <c r="C1653" t="s">
        <v>15</v>
      </c>
      <c r="D1653">
        <v>0.8</v>
      </c>
      <c r="E1653">
        <v>0</v>
      </c>
      <c r="F1653">
        <v>51</v>
      </c>
      <c r="G1653">
        <v>51</v>
      </c>
      <c r="H1653">
        <v>51</v>
      </c>
      <c r="I1653" t="s">
        <v>15</v>
      </c>
      <c r="J1653">
        <v>1</v>
      </c>
      <c r="L1653" t="s">
        <v>96</v>
      </c>
      <c r="M1653">
        <v>60.018062961364201</v>
      </c>
      <c r="N1653" t="s">
        <v>97</v>
      </c>
      <c r="O1653">
        <v>1</v>
      </c>
      <c r="P1653" t="s">
        <v>98</v>
      </c>
      <c r="Q1653" s="3" t="str">
        <f>+PROPER(IF(MID(Tabla1[[#This Row],[expName]],3,100)="Alegria","Alegría",MID(Tabla1[[#This Row],[expName]],3,100)))</f>
        <v>Enojo</v>
      </c>
      <c r="R1653" s="3" t="str">
        <f>+IF(Tabla1[[#This Row],[correct_ans]]="None","Frecuente","Infrecuente")</f>
        <v>Frecuente</v>
      </c>
      <c r="S1653" s="3">
        <f>+Tabla1[[#This Row],[Respuesta.corr]]*100</f>
        <v>100</v>
      </c>
      <c r="T1653" s="3" t="str">
        <f>+IF(OR(Tabla1[[#This Row],[frecuente/infrecuente]]="Frecuente",Tabla1[[#This Row],[Respuesta.rt]]=""),"",Tabla1[[#This Row],[Respuesta.rt]])</f>
        <v/>
      </c>
      <c r="U1653" s="3">
        <f>1-Tabla1[[#This Row],[Respuesta.corr]]</f>
        <v>0</v>
      </c>
      <c r="V1653" s="3" t="s">
        <v>144</v>
      </c>
      <c r="W1653" s="3" t="s">
        <v>172</v>
      </c>
      <c r="X1653" s="3" t="str">
        <f>+LEFT(Tabla1[[#This Row],[participant]],LEN(Tabla1[[#This Row],[participant]])-1)</f>
        <v>LMR11M</v>
      </c>
    </row>
    <row r="1654" spans="1:24" x14ac:dyDescent="0.55000000000000004">
      <c r="A1654" t="s">
        <v>95</v>
      </c>
      <c r="B1654" t="s">
        <v>14</v>
      </c>
      <c r="C1654" t="s">
        <v>15</v>
      </c>
      <c r="D1654">
        <v>0.8</v>
      </c>
      <c r="E1654">
        <v>0</v>
      </c>
      <c r="F1654">
        <v>52</v>
      </c>
      <c r="G1654">
        <v>52</v>
      </c>
      <c r="H1654">
        <v>52</v>
      </c>
      <c r="I1654" t="s">
        <v>15</v>
      </c>
      <c r="J1654">
        <v>1</v>
      </c>
      <c r="L1654" t="s">
        <v>96</v>
      </c>
      <c r="M1654">
        <v>60.018062961364201</v>
      </c>
      <c r="N1654" t="s">
        <v>97</v>
      </c>
      <c r="O1654">
        <v>1</v>
      </c>
      <c r="P1654" t="s">
        <v>98</v>
      </c>
      <c r="Q1654" s="3" t="str">
        <f>+PROPER(IF(MID(Tabla1[[#This Row],[expName]],3,100)="Alegria","Alegría",MID(Tabla1[[#This Row],[expName]],3,100)))</f>
        <v>Enojo</v>
      </c>
      <c r="R1654" s="3" t="str">
        <f>+IF(Tabla1[[#This Row],[correct_ans]]="None","Frecuente","Infrecuente")</f>
        <v>Frecuente</v>
      </c>
      <c r="S1654" s="3">
        <f>+Tabla1[[#This Row],[Respuesta.corr]]*100</f>
        <v>100</v>
      </c>
      <c r="T1654" s="3" t="str">
        <f>+IF(OR(Tabla1[[#This Row],[frecuente/infrecuente]]="Frecuente",Tabla1[[#This Row],[Respuesta.rt]]=""),"",Tabla1[[#This Row],[Respuesta.rt]])</f>
        <v/>
      </c>
      <c r="U1654" s="3">
        <f>1-Tabla1[[#This Row],[Respuesta.corr]]</f>
        <v>0</v>
      </c>
      <c r="V1654" s="3" t="s">
        <v>144</v>
      </c>
      <c r="W1654" s="3" t="s">
        <v>172</v>
      </c>
      <c r="X1654" s="3" t="str">
        <f>+LEFT(Tabla1[[#This Row],[participant]],LEN(Tabla1[[#This Row],[participant]])-1)</f>
        <v>LMR11M</v>
      </c>
    </row>
    <row r="1655" spans="1:24" x14ac:dyDescent="0.55000000000000004">
      <c r="A1655" t="s">
        <v>100</v>
      </c>
      <c r="B1655" t="s">
        <v>103</v>
      </c>
      <c r="C1655" t="s">
        <v>21</v>
      </c>
      <c r="D1655">
        <v>1.3</v>
      </c>
      <c r="E1655">
        <v>0</v>
      </c>
      <c r="F1655">
        <v>53</v>
      </c>
      <c r="G1655">
        <v>53</v>
      </c>
      <c r="H1655">
        <v>53</v>
      </c>
      <c r="I1655" t="s">
        <v>21</v>
      </c>
      <c r="J1655">
        <v>1</v>
      </c>
      <c r="K1655">
        <v>0.457574027125</v>
      </c>
      <c r="L1655" t="s">
        <v>96</v>
      </c>
      <c r="M1655">
        <v>60.018062961364201</v>
      </c>
      <c r="N1655" t="s">
        <v>97</v>
      </c>
      <c r="O1655">
        <v>1</v>
      </c>
      <c r="P1655" t="s">
        <v>98</v>
      </c>
      <c r="Q1655" s="3" t="str">
        <f>+PROPER(IF(MID(Tabla1[[#This Row],[expName]],3,100)="Alegria","Alegría",MID(Tabla1[[#This Row],[expName]],3,100)))</f>
        <v>Enojo</v>
      </c>
      <c r="R1655" s="3" t="str">
        <f>+IF(Tabla1[[#This Row],[correct_ans]]="None","Frecuente","Infrecuente")</f>
        <v>Infrecuente</v>
      </c>
      <c r="S1655" s="3">
        <f>+Tabla1[[#This Row],[Respuesta.corr]]*100</f>
        <v>100</v>
      </c>
      <c r="T1655" s="3">
        <f>+IF(OR(Tabla1[[#This Row],[frecuente/infrecuente]]="Frecuente",Tabla1[[#This Row],[Respuesta.rt]]=""),"",Tabla1[[#This Row],[Respuesta.rt]])</f>
        <v>0.457574027125</v>
      </c>
      <c r="U1655" s="3">
        <f>1-Tabla1[[#This Row],[Respuesta.corr]]</f>
        <v>0</v>
      </c>
      <c r="V1655" s="3" t="s">
        <v>144</v>
      </c>
      <c r="W1655" s="3" t="s">
        <v>172</v>
      </c>
      <c r="X1655" s="3" t="str">
        <f>+LEFT(Tabla1[[#This Row],[participant]],LEN(Tabla1[[#This Row],[participant]])-1)</f>
        <v>LMR11M</v>
      </c>
    </row>
    <row r="1656" spans="1:24" x14ac:dyDescent="0.55000000000000004">
      <c r="A1656" t="s">
        <v>95</v>
      </c>
      <c r="B1656" t="s">
        <v>34</v>
      </c>
      <c r="C1656" t="s">
        <v>15</v>
      </c>
      <c r="D1656">
        <v>1.3</v>
      </c>
      <c r="E1656">
        <v>0</v>
      </c>
      <c r="F1656">
        <v>54</v>
      </c>
      <c r="G1656">
        <v>54</v>
      </c>
      <c r="H1656">
        <v>54</v>
      </c>
      <c r="I1656" t="s">
        <v>15</v>
      </c>
      <c r="J1656">
        <v>1</v>
      </c>
      <c r="L1656" t="s">
        <v>96</v>
      </c>
      <c r="M1656">
        <v>60.018062961364201</v>
      </c>
      <c r="N1656" t="s">
        <v>97</v>
      </c>
      <c r="O1656">
        <v>1</v>
      </c>
      <c r="P1656" t="s">
        <v>98</v>
      </c>
      <c r="Q1656" s="3" t="str">
        <f>+PROPER(IF(MID(Tabla1[[#This Row],[expName]],3,100)="Alegria","Alegría",MID(Tabla1[[#This Row],[expName]],3,100)))</f>
        <v>Enojo</v>
      </c>
      <c r="R1656" s="3" t="str">
        <f>+IF(Tabla1[[#This Row],[correct_ans]]="None","Frecuente","Infrecuente")</f>
        <v>Frecuente</v>
      </c>
      <c r="S1656" s="3">
        <f>+Tabla1[[#This Row],[Respuesta.corr]]*100</f>
        <v>100</v>
      </c>
      <c r="T1656" s="3" t="str">
        <f>+IF(OR(Tabla1[[#This Row],[frecuente/infrecuente]]="Frecuente",Tabla1[[#This Row],[Respuesta.rt]]=""),"",Tabla1[[#This Row],[Respuesta.rt]])</f>
        <v/>
      </c>
      <c r="U1656" s="3">
        <f>1-Tabla1[[#This Row],[Respuesta.corr]]</f>
        <v>0</v>
      </c>
      <c r="V1656" s="3" t="s">
        <v>144</v>
      </c>
      <c r="W1656" s="3" t="s">
        <v>172</v>
      </c>
      <c r="X1656" s="3" t="str">
        <f>+LEFT(Tabla1[[#This Row],[participant]],LEN(Tabla1[[#This Row],[participant]])-1)</f>
        <v>LMR11M</v>
      </c>
    </row>
    <row r="1657" spans="1:24" x14ac:dyDescent="0.55000000000000004">
      <c r="A1657" t="s">
        <v>100</v>
      </c>
      <c r="B1657" t="s">
        <v>106</v>
      </c>
      <c r="C1657" t="s">
        <v>21</v>
      </c>
      <c r="D1657">
        <v>0.8</v>
      </c>
      <c r="E1657">
        <v>0</v>
      </c>
      <c r="F1657">
        <v>55</v>
      </c>
      <c r="G1657">
        <v>55</v>
      </c>
      <c r="H1657">
        <v>55</v>
      </c>
      <c r="I1657" t="s">
        <v>21</v>
      </c>
      <c r="J1657">
        <v>1</v>
      </c>
      <c r="K1657">
        <v>0.57444406347300003</v>
      </c>
      <c r="L1657" t="s">
        <v>96</v>
      </c>
      <c r="M1657">
        <v>60.018062961364201</v>
      </c>
      <c r="N1657" t="s">
        <v>97</v>
      </c>
      <c r="O1657">
        <v>1</v>
      </c>
      <c r="P1657" t="s">
        <v>98</v>
      </c>
      <c r="Q1657" s="3" t="str">
        <f>+PROPER(IF(MID(Tabla1[[#This Row],[expName]],3,100)="Alegria","Alegría",MID(Tabla1[[#This Row],[expName]],3,100)))</f>
        <v>Enojo</v>
      </c>
      <c r="R1657" s="3" t="str">
        <f>+IF(Tabla1[[#This Row],[correct_ans]]="None","Frecuente","Infrecuente")</f>
        <v>Infrecuente</v>
      </c>
      <c r="S1657" s="3">
        <f>+Tabla1[[#This Row],[Respuesta.corr]]*100</f>
        <v>100</v>
      </c>
      <c r="T1657" s="3">
        <f>+IF(OR(Tabla1[[#This Row],[frecuente/infrecuente]]="Frecuente",Tabla1[[#This Row],[Respuesta.rt]]=""),"",Tabla1[[#This Row],[Respuesta.rt]])</f>
        <v>0.57444406347300003</v>
      </c>
      <c r="U1657" s="3">
        <f>1-Tabla1[[#This Row],[Respuesta.corr]]</f>
        <v>0</v>
      </c>
      <c r="V1657" s="3" t="s">
        <v>144</v>
      </c>
      <c r="W1657" s="3" t="s">
        <v>172</v>
      </c>
      <c r="X1657" s="3" t="str">
        <f>+LEFT(Tabla1[[#This Row],[participant]],LEN(Tabla1[[#This Row],[participant]])-1)</f>
        <v>LMR11M</v>
      </c>
    </row>
    <row r="1658" spans="1:24" x14ac:dyDescent="0.55000000000000004">
      <c r="A1658" t="s">
        <v>95</v>
      </c>
      <c r="B1658" t="s">
        <v>30</v>
      </c>
      <c r="C1658" t="s">
        <v>15</v>
      </c>
      <c r="D1658">
        <v>0.8</v>
      </c>
      <c r="E1658">
        <v>0</v>
      </c>
      <c r="F1658">
        <v>56</v>
      </c>
      <c r="G1658">
        <v>56</v>
      </c>
      <c r="H1658">
        <v>56</v>
      </c>
      <c r="I1658" t="s">
        <v>15</v>
      </c>
      <c r="J1658">
        <v>1</v>
      </c>
      <c r="L1658" t="s">
        <v>96</v>
      </c>
      <c r="M1658">
        <v>60.018062961364201</v>
      </c>
      <c r="N1658" t="s">
        <v>97</v>
      </c>
      <c r="O1658">
        <v>1</v>
      </c>
      <c r="P1658" t="s">
        <v>98</v>
      </c>
      <c r="Q1658" s="3" t="str">
        <f>+PROPER(IF(MID(Tabla1[[#This Row],[expName]],3,100)="Alegria","Alegría",MID(Tabla1[[#This Row],[expName]],3,100)))</f>
        <v>Enojo</v>
      </c>
      <c r="R1658" s="3" t="str">
        <f>+IF(Tabla1[[#This Row],[correct_ans]]="None","Frecuente","Infrecuente")</f>
        <v>Frecuente</v>
      </c>
      <c r="S1658" s="3">
        <f>+Tabla1[[#This Row],[Respuesta.corr]]*100</f>
        <v>100</v>
      </c>
      <c r="T1658" s="3" t="str">
        <f>+IF(OR(Tabla1[[#This Row],[frecuente/infrecuente]]="Frecuente",Tabla1[[#This Row],[Respuesta.rt]]=""),"",Tabla1[[#This Row],[Respuesta.rt]])</f>
        <v/>
      </c>
      <c r="U1658" s="3">
        <f>1-Tabla1[[#This Row],[Respuesta.corr]]</f>
        <v>0</v>
      </c>
      <c r="V1658" s="3" t="s">
        <v>144</v>
      </c>
      <c r="W1658" s="3" t="s">
        <v>172</v>
      </c>
      <c r="X1658" s="3" t="str">
        <f>+LEFT(Tabla1[[#This Row],[participant]],LEN(Tabla1[[#This Row],[participant]])-1)</f>
        <v>LMR11M</v>
      </c>
    </row>
    <row r="1659" spans="1:24" x14ac:dyDescent="0.55000000000000004">
      <c r="A1659" t="s">
        <v>95</v>
      </c>
      <c r="B1659" t="s">
        <v>109</v>
      </c>
      <c r="C1659" t="s">
        <v>15</v>
      </c>
      <c r="D1659">
        <v>0.8</v>
      </c>
      <c r="E1659">
        <v>0</v>
      </c>
      <c r="F1659">
        <v>57</v>
      </c>
      <c r="G1659">
        <v>57</v>
      </c>
      <c r="H1659">
        <v>57</v>
      </c>
      <c r="I1659" t="s">
        <v>15</v>
      </c>
      <c r="J1659">
        <v>1</v>
      </c>
      <c r="L1659" t="s">
        <v>96</v>
      </c>
      <c r="M1659">
        <v>60.018062961364201</v>
      </c>
      <c r="N1659" t="s">
        <v>97</v>
      </c>
      <c r="O1659">
        <v>1</v>
      </c>
      <c r="P1659" t="s">
        <v>98</v>
      </c>
      <c r="Q1659" s="3" t="str">
        <f>+PROPER(IF(MID(Tabla1[[#This Row],[expName]],3,100)="Alegria","Alegría",MID(Tabla1[[#This Row],[expName]],3,100)))</f>
        <v>Enojo</v>
      </c>
      <c r="R1659" s="3" t="str">
        <f>+IF(Tabla1[[#This Row],[correct_ans]]="None","Frecuente","Infrecuente")</f>
        <v>Frecuente</v>
      </c>
      <c r="S1659" s="3">
        <f>+Tabla1[[#This Row],[Respuesta.corr]]*100</f>
        <v>100</v>
      </c>
      <c r="T1659" s="3" t="str">
        <f>+IF(OR(Tabla1[[#This Row],[frecuente/infrecuente]]="Frecuente",Tabla1[[#This Row],[Respuesta.rt]]=""),"",Tabla1[[#This Row],[Respuesta.rt]])</f>
        <v/>
      </c>
      <c r="U1659" s="3">
        <f>1-Tabla1[[#This Row],[Respuesta.corr]]</f>
        <v>0</v>
      </c>
      <c r="V1659" s="3" t="s">
        <v>144</v>
      </c>
      <c r="W1659" s="3" t="s">
        <v>172</v>
      </c>
      <c r="X1659" s="3" t="str">
        <f>+LEFT(Tabla1[[#This Row],[participant]],LEN(Tabla1[[#This Row],[participant]])-1)</f>
        <v>LMR11M</v>
      </c>
    </row>
    <row r="1660" spans="1:24" x14ac:dyDescent="0.55000000000000004">
      <c r="A1660" t="s">
        <v>95</v>
      </c>
      <c r="B1660" t="s">
        <v>35</v>
      </c>
      <c r="C1660" t="s">
        <v>15</v>
      </c>
      <c r="D1660">
        <v>0.8</v>
      </c>
      <c r="E1660">
        <v>0</v>
      </c>
      <c r="F1660">
        <v>58</v>
      </c>
      <c r="G1660">
        <v>58</v>
      </c>
      <c r="H1660">
        <v>58</v>
      </c>
      <c r="I1660" t="s">
        <v>15</v>
      </c>
      <c r="J1660">
        <v>1</v>
      </c>
      <c r="L1660" t="s">
        <v>96</v>
      </c>
      <c r="M1660">
        <v>60.018062961364201</v>
      </c>
      <c r="N1660" t="s">
        <v>97</v>
      </c>
      <c r="O1660">
        <v>1</v>
      </c>
      <c r="P1660" t="s">
        <v>98</v>
      </c>
      <c r="Q1660" s="3" t="str">
        <f>+PROPER(IF(MID(Tabla1[[#This Row],[expName]],3,100)="Alegria","Alegría",MID(Tabla1[[#This Row],[expName]],3,100)))</f>
        <v>Enojo</v>
      </c>
      <c r="R1660" s="3" t="str">
        <f>+IF(Tabla1[[#This Row],[correct_ans]]="None","Frecuente","Infrecuente")</f>
        <v>Frecuente</v>
      </c>
      <c r="S1660" s="3">
        <f>+Tabla1[[#This Row],[Respuesta.corr]]*100</f>
        <v>100</v>
      </c>
      <c r="T1660" s="3" t="str">
        <f>+IF(OR(Tabla1[[#This Row],[frecuente/infrecuente]]="Frecuente",Tabla1[[#This Row],[Respuesta.rt]]=""),"",Tabla1[[#This Row],[Respuesta.rt]])</f>
        <v/>
      </c>
      <c r="U1660" s="3">
        <f>1-Tabla1[[#This Row],[Respuesta.corr]]</f>
        <v>0</v>
      </c>
      <c r="V1660" s="3" t="s">
        <v>144</v>
      </c>
      <c r="W1660" s="3" t="s">
        <v>172</v>
      </c>
      <c r="X1660" s="3" t="str">
        <f>+LEFT(Tabla1[[#This Row],[participant]],LEN(Tabla1[[#This Row],[participant]])-1)</f>
        <v>LMR11M</v>
      </c>
    </row>
    <row r="1661" spans="1:24" x14ac:dyDescent="0.55000000000000004">
      <c r="A1661" t="s">
        <v>95</v>
      </c>
      <c r="B1661" t="s">
        <v>14</v>
      </c>
      <c r="C1661" t="s">
        <v>15</v>
      </c>
      <c r="D1661">
        <v>1.3</v>
      </c>
      <c r="E1661">
        <v>0</v>
      </c>
      <c r="F1661">
        <v>59</v>
      </c>
      <c r="G1661">
        <v>59</v>
      </c>
      <c r="H1661">
        <v>59</v>
      </c>
      <c r="I1661" t="s">
        <v>15</v>
      </c>
      <c r="J1661">
        <v>1</v>
      </c>
      <c r="L1661" t="s">
        <v>96</v>
      </c>
      <c r="M1661">
        <v>60.018062961364201</v>
      </c>
      <c r="N1661" t="s">
        <v>97</v>
      </c>
      <c r="O1661">
        <v>1</v>
      </c>
      <c r="P1661" t="s">
        <v>98</v>
      </c>
      <c r="Q1661" s="3" t="str">
        <f>+PROPER(IF(MID(Tabla1[[#This Row],[expName]],3,100)="Alegria","Alegría",MID(Tabla1[[#This Row],[expName]],3,100)))</f>
        <v>Enojo</v>
      </c>
      <c r="R1661" s="3" t="str">
        <f>+IF(Tabla1[[#This Row],[correct_ans]]="None","Frecuente","Infrecuente")</f>
        <v>Frecuente</v>
      </c>
      <c r="S1661" s="3">
        <f>+Tabla1[[#This Row],[Respuesta.corr]]*100</f>
        <v>100</v>
      </c>
      <c r="T1661" s="3" t="str">
        <f>+IF(OR(Tabla1[[#This Row],[frecuente/infrecuente]]="Frecuente",Tabla1[[#This Row],[Respuesta.rt]]=""),"",Tabla1[[#This Row],[Respuesta.rt]])</f>
        <v/>
      </c>
      <c r="U1661" s="3">
        <f>1-Tabla1[[#This Row],[Respuesta.corr]]</f>
        <v>0</v>
      </c>
      <c r="V1661" s="3" t="s">
        <v>144</v>
      </c>
      <c r="W1661" s="3" t="s">
        <v>172</v>
      </c>
      <c r="X1661" s="3" t="str">
        <f>+LEFT(Tabla1[[#This Row],[participant]],LEN(Tabla1[[#This Row],[participant]])-1)</f>
        <v>LMR11M</v>
      </c>
    </row>
    <row r="1662" spans="1:24" x14ac:dyDescent="0.55000000000000004">
      <c r="A1662" t="s">
        <v>100</v>
      </c>
      <c r="B1662" t="s">
        <v>117</v>
      </c>
      <c r="C1662" t="s">
        <v>21</v>
      </c>
      <c r="D1662">
        <v>1.3</v>
      </c>
      <c r="E1662">
        <v>0</v>
      </c>
      <c r="F1662">
        <v>60</v>
      </c>
      <c r="G1662">
        <v>60</v>
      </c>
      <c r="H1662">
        <v>60</v>
      </c>
      <c r="I1662" t="s">
        <v>21</v>
      </c>
      <c r="J1662">
        <v>1</v>
      </c>
      <c r="K1662">
        <v>0.65574907557999995</v>
      </c>
      <c r="L1662" t="s">
        <v>96</v>
      </c>
      <c r="M1662">
        <v>60.018062961364201</v>
      </c>
      <c r="N1662" t="s">
        <v>97</v>
      </c>
      <c r="O1662">
        <v>1</v>
      </c>
      <c r="P1662" t="s">
        <v>98</v>
      </c>
      <c r="Q1662" s="3" t="str">
        <f>+PROPER(IF(MID(Tabla1[[#This Row],[expName]],3,100)="Alegria","Alegría",MID(Tabla1[[#This Row],[expName]],3,100)))</f>
        <v>Enojo</v>
      </c>
      <c r="R1662" s="3" t="str">
        <f>+IF(Tabla1[[#This Row],[correct_ans]]="None","Frecuente","Infrecuente")</f>
        <v>Infrecuente</v>
      </c>
      <c r="S1662" s="3">
        <f>+Tabla1[[#This Row],[Respuesta.corr]]*100</f>
        <v>100</v>
      </c>
      <c r="T1662" s="3">
        <f>+IF(OR(Tabla1[[#This Row],[frecuente/infrecuente]]="Frecuente",Tabla1[[#This Row],[Respuesta.rt]]=""),"",Tabla1[[#This Row],[Respuesta.rt]])</f>
        <v>0.65574907557999995</v>
      </c>
      <c r="U1662" s="3">
        <f>1-Tabla1[[#This Row],[Respuesta.corr]]</f>
        <v>0</v>
      </c>
      <c r="V1662" s="3" t="s">
        <v>144</v>
      </c>
      <c r="W1662" s="3" t="s">
        <v>172</v>
      </c>
      <c r="X1662" s="3" t="str">
        <f>+LEFT(Tabla1[[#This Row],[participant]],LEN(Tabla1[[#This Row],[participant]])-1)</f>
        <v>LMR11M</v>
      </c>
    </row>
    <row r="1663" spans="1:24" x14ac:dyDescent="0.55000000000000004">
      <c r="A1663" t="s">
        <v>95</v>
      </c>
      <c r="B1663" t="s">
        <v>34</v>
      </c>
      <c r="C1663" t="s">
        <v>15</v>
      </c>
      <c r="D1663">
        <v>1.3</v>
      </c>
      <c r="E1663">
        <v>0</v>
      </c>
      <c r="F1663">
        <v>61</v>
      </c>
      <c r="G1663">
        <v>61</v>
      </c>
      <c r="H1663">
        <v>61</v>
      </c>
      <c r="I1663" t="s">
        <v>15</v>
      </c>
      <c r="J1663">
        <v>1</v>
      </c>
      <c r="L1663" t="s">
        <v>96</v>
      </c>
      <c r="M1663">
        <v>60.018062961364201</v>
      </c>
      <c r="N1663" t="s">
        <v>97</v>
      </c>
      <c r="O1663">
        <v>1</v>
      </c>
      <c r="P1663" t="s">
        <v>98</v>
      </c>
      <c r="Q1663" s="3" t="str">
        <f>+PROPER(IF(MID(Tabla1[[#This Row],[expName]],3,100)="Alegria","Alegría",MID(Tabla1[[#This Row],[expName]],3,100)))</f>
        <v>Enojo</v>
      </c>
      <c r="R1663" s="3" t="str">
        <f>+IF(Tabla1[[#This Row],[correct_ans]]="None","Frecuente","Infrecuente")</f>
        <v>Frecuente</v>
      </c>
      <c r="S1663" s="3">
        <f>+Tabla1[[#This Row],[Respuesta.corr]]*100</f>
        <v>100</v>
      </c>
      <c r="T1663" s="3" t="str">
        <f>+IF(OR(Tabla1[[#This Row],[frecuente/infrecuente]]="Frecuente",Tabla1[[#This Row],[Respuesta.rt]]=""),"",Tabla1[[#This Row],[Respuesta.rt]])</f>
        <v/>
      </c>
      <c r="U1663" s="3">
        <f>1-Tabla1[[#This Row],[Respuesta.corr]]</f>
        <v>0</v>
      </c>
      <c r="V1663" s="3" t="s">
        <v>144</v>
      </c>
      <c r="W1663" s="3" t="s">
        <v>172</v>
      </c>
      <c r="X1663" s="3" t="str">
        <f>+LEFT(Tabla1[[#This Row],[participant]],LEN(Tabla1[[#This Row],[participant]])-1)</f>
        <v>LMR11M</v>
      </c>
    </row>
    <row r="1664" spans="1:24" x14ac:dyDescent="0.55000000000000004">
      <c r="A1664" t="s">
        <v>100</v>
      </c>
      <c r="B1664" t="s">
        <v>103</v>
      </c>
      <c r="C1664" t="s">
        <v>21</v>
      </c>
      <c r="D1664">
        <v>1.3</v>
      </c>
      <c r="E1664">
        <v>0</v>
      </c>
      <c r="F1664">
        <v>62</v>
      </c>
      <c r="G1664">
        <v>62</v>
      </c>
      <c r="H1664">
        <v>62</v>
      </c>
      <c r="I1664" t="s">
        <v>15</v>
      </c>
      <c r="J1664">
        <v>0</v>
      </c>
      <c r="L1664" t="s">
        <v>96</v>
      </c>
      <c r="M1664">
        <v>60.018062961364201</v>
      </c>
      <c r="N1664" t="s">
        <v>97</v>
      </c>
      <c r="O1664">
        <v>1</v>
      </c>
      <c r="P1664" t="s">
        <v>98</v>
      </c>
      <c r="Q1664" s="3" t="str">
        <f>+PROPER(IF(MID(Tabla1[[#This Row],[expName]],3,100)="Alegria","Alegría",MID(Tabla1[[#This Row],[expName]],3,100)))</f>
        <v>Enojo</v>
      </c>
      <c r="R1664" s="3" t="str">
        <f>+IF(Tabla1[[#This Row],[correct_ans]]="None","Frecuente","Infrecuente")</f>
        <v>Infrecuente</v>
      </c>
      <c r="S1664" s="3">
        <f>+Tabla1[[#This Row],[Respuesta.corr]]*100</f>
        <v>0</v>
      </c>
      <c r="T1664" s="3" t="str">
        <f>+IF(OR(Tabla1[[#This Row],[frecuente/infrecuente]]="Frecuente",Tabla1[[#This Row],[Respuesta.rt]]=""),"",Tabla1[[#This Row],[Respuesta.rt]])</f>
        <v/>
      </c>
      <c r="U1664" s="3">
        <f>1-Tabla1[[#This Row],[Respuesta.corr]]</f>
        <v>1</v>
      </c>
      <c r="V1664" s="3" t="s">
        <v>144</v>
      </c>
      <c r="W1664" s="3" t="s">
        <v>172</v>
      </c>
      <c r="X1664" s="3" t="str">
        <f>+LEFT(Tabla1[[#This Row],[participant]],LEN(Tabla1[[#This Row],[participant]])-1)</f>
        <v>LMR11M</v>
      </c>
    </row>
    <row r="1665" spans="1:24" x14ac:dyDescent="0.55000000000000004">
      <c r="A1665" t="s">
        <v>95</v>
      </c>
      <c r="B1665" t="s">
        <v>111</v>
      </c>
      <c r="C1665" t="s">
        <v>15</v>
      </c>
      <c r="D1665">
        <v>0.8</v>
      </c>
      <c r="E1665">
        <v>0</v>
      </c>
      <c r="F1665">
        <v>63</v>
      </c>
      <c r="G1665">
        <v>63</v>
      </c>
      <c r="H1665">
        <v>63</v>
      </c>
      <c r="I1665" t="s">
        <v>15</v>
      </c>
      <c r="J1665">
        <v>1</v>
      </c>
      <c r="L1665" t="s">
        <v>96</v>
      </c>
      <c r="M1665">
        <v>60.018062961364201</v>
      </c>
      <c r="N1665" t="s">
        <v>97</v>
      </c>
      <c r="O1665">
        <v>1</v>
      </c>
      <c r="P1665" t="s">
        <v>98</v>
      </c>
      <c r="Q1665" s="3" t="str">
        <f>+PROPER(IF(MID(Tabla1[[#This Row],[expName]],3,100)="Alegria","Alegría",MID(Tabla1[[#This Row],[expName]],3,100)))</f>
        <v>Enojo</v>
      </c>
      <c r="R1665" s="3" t="str">
        <f>+IF(Tabla1[[#This Row],[correct_ans]]="None","Frecuente","Infrecuente")</f>
        <v>Frecuente</v>
      </c>
      <c r="S1665" s="3">
        <f>+Tabla1[[#This Row],[Respuesta.corr]]*100</f>
        <v>100</v>
      </c>
      <c r="T1665" s="3" t="str">
        <f>+IF(OR(Tabla1[[#This Row],[frecuente/infrecuente]]="Frecuente",Tabla1[[#This Row],[Respuesta.rt]]=""),"",Tabla1[[#This Row],[Respuesta.rt]])</f>
        <v/>
      </c>
      <c r="U1665" s="3">
        <f>1-Tabla1[[#This Row],[Respuesta.corr]]</f>
        <v>0</v>
      </c>
      <c r="V1665" s="3" t="s">
        <v>144</v>
      </c>
      <c r="W1665" s="3" t="s">
        <v>172</v>
      </c>
      <c r="X1665" s="3" t="str">
        <f>+LEFT(Tabla1[[#This Row],[participant]],LEN(Tabla1[[#This Row],[participant]])-1)</f>
        <v>LMR11M</v>
      </c>
    </row>
    <row r="1666" spans="1:24" x14ac:dyDescent="0.55000000000000004">
      <c r="A1666" t="s">
        <v>95</v>
      </c>
      <c r="B1666" t="s">
        <v>108</v>
      </c>
      <c r="C1666" t="s">
        <v>15</v>
      </c>
      <c r="D1666">
        <v>0.8</v>
      </c>
      <c r="E1666">
        <v>0</v>
      </c>
      <c r="F1666">
        <v>64</v>
      </c>
      <c r="G1666">
        <v>64</v>
      </c>
      <c r="H1666">
        <v>64</v>
      </c>
      <c r="I1666" t="s">
        <v>15</v>
      </c>
      <c r="J1666">
        <v>1</v>
      </c>
      <c r="L1666" t="s">
        <v>96</v>
      </c>
      <c r="M1666">
        <v>60.018062961364201</v>
      </c>
      <c r="N1666" t="s">
        <v>97</v>
      </c>
      <c r="O1666">
        <v>1</v>
      </c>
      <c r="P1666" t="s">
        <v>98</v>
      </c>
      <c r="Q1666" s="3" t="str">
        <f>+PROPER(IF(MID(Tabla1[[#This Row],[expName]],3,100)="Alegria","Alegría",MID(Tabla1[[#This Row],[expName]],3,100)))</f>
        <v>Enojo</v>
      </c>
      <c r="R1666" s="3" t="str">
        <f>+IF(Tabla1[[#This Row],[correct_ans]]="None","Frecuente","Infrecuente")</f>
        <v>Frecuente</v>
      </c>
      <c r="S1666" s="3">
        <f>+Tabla1[[#This Row],[Respuesta.corr]]*100</f>
        <v>100</v>
      </c>
      <c r="T1666" s="3" t="str">
        <f>+IF(OR(Tabla1[[#This Row],[frecuente/infrecuente]]="Frecuente",Tabla1[[#This Row],[Respuesta.rt]]=""),"",Tabla1[[#This Row],[Respuesta.rt]])</f>
        <v/>
      </c>
      <c r="U1666" s="3">
        <f>1-Tabla1[[#This Row],[Respuesta.corr]]</f>
        <v>0</v>
      </c>
      <c r="V1666" s="3" t="s">
        <v>144</v>
      </c>
      <c r="W1666" s="3" t="s">
        <v>172</v>
      </c>
      <c r="X1666" s="3" t="str">
        <f>+LEFT(Tabla1[[#This Row],[participant]],LEN(Tabla1[[#This Row],[participant]])-1)</f>
        <v>LMR11M</v>
      </c>
    </row>
    <row r="1667" spans="1:24" x14ac:dyDescent="0.55000000000000004">
      <c r="A1667" t="s">
        <v>95</v>
      </c>
      <c r="B1667" t="s">
        <v>35</v>
      </c>
      <c r="C1667" t="s">
        <v>15</v>
      </c>
      <c r="D1667">
        <v>1.3</v>
      </c>
      <c r="E1667">
        <v>0</v>
      </c>
      <c r="F1667">
        <v>65</v>
      </c>
      <c r="G1667">
        <v>65</v>
      </c>
      <c r="H1667">
        <v>65</v>
      </c>
      <c r="I1667" t="s">
        <v>15</v>
      </c>
      <c r="J1667">
        <v>1</v>
      </c>
      <c r="L1667" t="s">
        <v>96</v>
      </c>
      <c r="M1667">
        <v>60.018062961364201</v>
      </c>
      <c r="N1667" t="s">
        <v>97</v>
      </c>
      <c r="O1667">
        <v>1</v>
      </c>
      <c r="P1667" t="s">
        <v>98</v>
      </c>
      <c r="Q1667" s="3" t="str">
        <f>+PROPER(IF(MID(Tabla1[[#This Row],[expName]],3,100)="Alegria","Alegría",MID(Tabla1[[#This Row],[expName]],3,100)))</f>
        <v>Enojo</v>
      </c>
      <c r="R1667" s="3" t="str">
        <f>+IF(Tabla1[[#This Row],[correct_ans]]="None","Frecuente","Infrecuente")</f>
        <v>Frecuente</v>
      </c>
      <c r="S1667" s="3">
        <f>+Tabla1[[#This Row],[Respuesta.corr]]*100</f>
        <v>100</v>
      </c>
      <c r="T1667" s="3" t="str">
        <f>+IF(OR(Tabla1[[#This Row],[frecuente/infrecuente]]="Frecuente",Tabla1[[#This Row],[Respuesta.rt]]=""),"",Tabla1[[#This Row],[Respuesta.rt]])</f>
        <v/>
      </c>
      <c r="U1667" s="3">
        <f>1-Tabla1[[#This Row],[Respuesta.corr]]</f>
        <v>0</v>
      </c>
      <c r="V1667" s="3" t="s">
        <v>144</v>
      </c>
      <c r="W1667" s="3" t="s">
        <v>172</v>
      </c>
      <c r="X1667" s="3" t="str">
        <f>+LEFT(Tabla1[[#This Row],[participant]],LEN(Tabla1[[#This Row],[participant]])-1)</f>
        <v>LMR11M</v>
      </c>
    </row>
    <row r="1668" spans="1:24" x14ac:dyDescent="0.55000000000000004">
      <c r="A1668" t="s">
        <v>95</v>
      </c>
      <c r="B1668" t="s">
        <v>109</v>
      </c>
      <c r="C1668" t="s">
        <v>15</v>
      </c>
      <c r="D1668">
        <v>0.8</v>
      </c>
      <c r="E1668">
        <v>0</v>
      </c>
      <c r="F1668">
        <v>66</v>
      </c>
      <c r="G1668">
        <v>66</v>
      </c>
      <c r="H1668">
        <v>66</v>
      </c>
      <c r="I1668" t="s">
        <v>15</v>
      </c>
      <c r="J1668">
        <v>1</v>
      </c>
      <c r="L1668" t="s">
        <v>96</v>
      </c>
      <c r="M1668">
        <v>60.018062961364201</v>
      </c>
      <c r="N1668" t="s">
        <v>97</v>
      </c>
      <c r="O1668">
        <v>1</v>
      </c>
      <c r="P1668" t="s">
        <v>98</v>
      </c>
      <c r="Q1668" s="3" t="str">
        <f>+PROPER(IF(MID(Tabla1[[#This Row],[expName]],3,100)="Alegria","Alegría",MID(Tabla1[[#This Row],[expName]],3,100)))</f>
        <v>Enojo</v>
      </c>
      <c r="R1668" s="3" t="str">
        <f>+IF(Tabla1[[#This Row],[correct_ans]]="None","Frecuente","Infrecuente")</f>
        <v>Frecuente</v>
      </c>
      <c r="S1668" s="3">
        <f>+Tabla1[[#This Row],[Respuesta.corr]]*100</f>
        <v>100</v>
      </c>
      <c r="T1668" s="3" t="str">
        <f>+IF(OR(Tabla1[[#This Row],[frecuente/infrecuente]]="Frecuente",Tabla1[[#This Row],[Respuesta.rt]]=""),"",Tabla1[[#This Row],[Respuesta.rt]])</f>
        <v/>
      </c>
      <c r="U1668" s="3">
        <f>1-Tabla1[[#This Row],[Respuesta.corr]]</f>
        <v>0</v>
      </c>
      <c r="V1668" s="3" t="s">
        <v>144</v>
      </c>
      <c r="W1668" s="3" t="s">
        <v>172</v>
      </c>
      <c r="X1668" s="3" t="str">
        <f>+LEFT(Tabla1[[#This Row],[participant]],LEN(Tabla1[[#This Row],[participant]])-1)</f>
        <v>LMR11M</v>
      </c>
    </row>
    <row r="1669" spans="1:24" x14ac:dyDescent="0.55000000000000004">
      <c r="A1669" t="s">
        <v>100</v>
      </c>
      <c r="B1669" t="s">
        <v>110</v>
      </c>
      <c r="C1669" t="s">
        <v>21</v>
      </c>
      <c r="D1669">
        <v>0.8</v>
      </c>
      <c r="E1669">
        <v>0</v>
      </c>
      <c r="F1669">
        <v>67</v>
      </c>
      <c r="G1669">
        <v>67</v>
      </c>
      <c r="H1669">
        <v>67</v>
      </c>
      <c r="I1669" t="s">
        <v>15</v>
      </c>
      <c r="J1669">
        <v>0</v>
      </c>
      <c r="L1669" t="s">
        <v>96</v>
      </c>
      <c r="M1669">
        <v>60.018062961364201</v>
      </c>
      <c r="N1669" t="s">
        <v>97</v>
      </c>
      <c r="O1669">
        <v>1</v>
      </c>
      <c r="P1669" t="s">
        <v>98</v>
      </c>
      <c r="Q1669" s="3" t="str">
        <f>+PROPER(IF(MID(Tabla1[[#This Row],[expName]],3,100)="Alegria","Alegría",MID(Tabla1[[#This Row],[expName]],3,100)))</f>
        <v>Enojo</v>
      </c>
      <c r="R1669" s="3" t="str">
        <f>+IF(Tabla1[[#This Row],[correct_ans]]="None","Frecuente","Infrecuente")</f>
        <v>Infrecuente</v>
      </c>
      <c r="S1669" s="3">
        <f>+Tabla1[[#This Row],[Respuesta.corr]]*100</f>
        <v>0</v>
      </c>
      <c r="T1669" s="3" t="str">
        <f>+IF(OR(Tabla1[[#This Row],[frecuente/infrecuente]]="Frecuente",Tabla1[[#This Row],[Respuesta.rt]]=""),"",Tabla1[[#This Row],[Respuesta.rt]])</f>
        <v/>
      </c>
      <c r="U1669" s="3">
        <f>1-Tabla1[[#This Row],[Respuesta.corr]]</f>
        <v>1</v>
      </c>
      <c r="V1669" s="3" t="s">
        <v>144</v>
      </c>
      <c r="W1669" s="3" t="s">
        <v>172</v>
      </c>
      <c r="X1669" s="3" t="str">
        <f>+LEFT(Tabla1[[#This Row],[participant]],LEN(Tabla1[[#This Row],[participant]])-1)</f>
        <v>LMR11M</v>
      </c>
    </row>
    <row r="1670" spans="1:24" x14ac:dyDescent="0.55000000000000004">
      <c r="A1670" t="s">
        <v>95</v>
      </c>
      <c r="B1670" t="s">
        <v>102</v>
      </c>
      <c r="C1670" t="s">
        <v>15</v>
      </c>
      <c r="D1670">
        <v>1.3</v>
      </c>
      <c r="E1670">
        <v>0</v>
      </c>
      <c r="F1670">
        <v>68</v>
      </c>
      <c r="G1670">
        <v>68</v>
      </c>
      <c r="H1670">
        <v>68</v>
      </c>
      <c r="I1670" t="s">
        <v>15</v>
      </c>
      <c r="J1670">
        <v>1</v>
      </c>
      <c r="L1670" t="s">
        <v>96</v>
      </c>
      <c r="M1670">
        <v>60.018062961364201</v>
      </c>
      <c r="N1670" t="s">
        <v>97</v>
      </c>
      <c r="O1670">
        <v>1</v>
      </c>
      <c r="P1670" t="s">
        <v>98</v>
      </c>
      <c r="Q1670" s="3" t="str">
        <f>+PROPER(IF(MID(Tabla1[[#This Row],[expName]],3,100)="Alegria","Alegría",MID(Tabla1[[#This Row],[expName]],3,100)))</f>
        <v>Enojo</v>
      </c>
      <c r="R1670" s="3" t="str">
        <f>+IF(Tabla1[[#This Row],[correct_ans]]="None","Frecuente","Infrecuente")</f>
        <v>Frecuente</v>
      </c>
      <c r="S1670" s="3">
        <f>+Tabla1[[#This Row],[Respuesta.corr]]*100</f>
        <v>100</v>
      </c>
      <c r="T1670" s="3" t="str">
        <f>+IF(OR(Tabla1[[#This Row],[frecuente/infrecuente]]="Frecuente",Tabla1[[#This Row],[Respuesta.rt]]=""),"",Tabla1[[#This Row],[Respuesta.rt]])</f>
        <v/>
      </c>
      <c r="U1670" s="3">
        <f>1-Tabla1[[#This Row],[Respuesta.corr]]</f>
        <v>0</v>
      </c>
      <c r="V1670" s="3" t="s">
        <v>144</v>
      </c>
      <c r="W1670" s="3" t="s">
        <v>172</v>
      </c>
      <c r="X1670" s="3" t="str">
        <f>+LEFT(Tabla1[[#This Row],[participant]],LEN(Tabla1[[#This Row],[participant]])-1)</f>
        <v>LMR11M</v>
      </c>
    </row>
    <row r="1671" spans="1:24" x14ac:dyDescent="0.55000000000000004">
      <c r="A1671" t="s">
        <v>95</v>
      </c>
      <c r="B1671" t="s">
        <v>29</v>
      </c>
      <c r="C1671" t="s">
        <v>15</v>
      </c>
      <c r="D1671">
        <v>0.8</v>
      </c>
      <c r="E1671">
        <v>0</v>
      </c>
      <c r="F1671">
        <v>69</v>
      </c>
      <c r="G1671">
        <v>69</v>
      </c>
      <c r="H1671">
        <v>69</v>
      </c>
      <c r="I1671" t="s">
        <v>15</v>
      </c>
      <c r="J1671">
        <v>1</v>
      </c>
      <c r="L1671" t="s">
        <v>96</v>
      </c>
      <c r="M1671">
        <v>60.018062961364201</v>
      </c>
      <c r="N1671" t="s">
        <v>97</v>
      </c>
      <c r="O1671">
        <v>1</v>
      </c>
      <c r="P1671" t="s">
        <v>98</v>
      </c>
      <c r="Q1671" s="3" t="str">
        <f>+PROPER(IF(MID(Tabla1[[#This Row],[expName]],3,100)="Alegria","Alegría",MID(Tabla1[[#This Row],[expName]],3,100)))</f>
        <v>Enojo</v>
      </c>
      <c r="R1671" s="3" t="str">
        <f>+IF(Tabla1[[#This Row],[correct_ans]]="None","Frecuente","Infrecuente")</f>
        <v>Frecuente</v>
      </c>
      <c r="S1671" s="3">
        <f>+Tabla1[[#This Row],[Respuesta.corr]]*100</f>
        <v>100</v>
      </c>
      <c r="T1671" s="3" t="str">
        <f>+IF(OR(Tabla1[[#This Row],[frecuente/infrecuente]]="Frecuente",Tabla1[[#This Row],[Respuesta.rt]]=""),"",Tabla1[[#This Row],[Respuesta.rt]])</f>
        <v/>
      </c>
      <c r="U1671" s="3">
        <f>1-Tabla1[[#This Row],[Respuesta.corr]]</f>
        <v>0</v>
      </c>
      <c r="V1671" s="3" t="s">
        <v>144</v>
      </c>
      <c r="W1671" s="3" t="s">
        <v>172</v>
      </c>
      <c r="X1671" s="3" t="str">
        <f>+LEFT(Tabla1[[#This Row],[participant]],LEN(Tabla1[[#This Row],[participant]])-1)</f>
        <v>LMR11M</v>
      </c>
    </row>
    <row r="1672" spans="1:24" x14ac:dyDescent="0.55000000000000004">
      <c r="A1672" t="s">
        <v>100</v>
      </c>
      <c r="B1672" t="s">
        <v>116</v>
      </c>
      <c r="C1672" t="s">
        <v>21</v>
      </c>
      <c r="D1672">
        <v>1.3</v>
      </c>
      <c r="E1672">
        <v>0</v>
      </c>
      <c r="F1672">
        <v>70</v>
      </c>
      <c r="G1672">
        <v>70</v>
      </c>
      <c r="H1672">
        <v>70</v>
      </c>
      <c r="I1672" t="s">
        <v>21</v>
      </c>
      <c r="J1672">
        <v>1</v>
      </c>
      <c r="K1672">
        <v>0.464806620497</v>
      </c>
      <c r="L1672" t="s">
        <v>96</v>
      </c>
      <c r="M1672">
        <v>60.018062961364201</v>
      </c>
      <c r="N1672" t="s">
        <v>97</v>
      </c>
      <c r="O1672">
        <v>1</v>
      </c>
      <c r="P1672" t="s">
        <v>98</v>
      </c>
      <c r="Q1672" s="3" t="str">
        <f>+PROPER(IF(MID(Tabla1[[#This Row],[expName]],3,100)="Alegria","Alegría",MID(Tabla1[[#This Row],[expName]],3,100)))</f>
        <v>Enojo</v>
      </c>
      <c r="R1672" s="3" t="str">
        <f>+IF(Tabla1[[#This Row],[correct_ans]]="None","Frecuente","Infrecuente")</f>
        <v>Infrecuente</v>
      </c>
      <c r="S1672" s="3">
        <f>+Tabla1[[#This Row],[Respuesta.corr]]*100</f>
        <v>100</v>
      </c>
      <c r="T1672" s="3">
        <f>+IF(OR(Tabla1[[#This Row],[frecuente/infrecuente]]="Frecuente",Tabla1[[#This Row],[Respuesta.rt]]=""),"",Tabla1[[#This Row],[Respuesta.rt]])</f>
        <v>0.464806620497</v>
      </c>
      <c r="U1672" s="3">
        <f>1-Tabla1[[#This Row],[Respuesta.corr]]</f>
        <v>0</v>
      </c>
      <c r="V1672" s="3" t="s">
        <v>144</v>
      </c>
      <c r="W1672" s="3" t="s">
        <v>172</v>
      </c>
      <c r="X1672" s="3" t="str">
        <f>+LEFT(Tabla1[[#This Row],[participant]],LEN(Tabla1[[#This Row],[participant]])-1)</f>
        <v>LMR11M</v>
      </c>
    </row>
    <row r="1673" spans="1:24" x14ac:dyDescent="0.55000000000000004">
      <c r="A1673" t="s">
        <v>95</v>
      </c>
      <c r="B1673" t="s">
        <v>23</v>
      </c>
      <c r="C1673" t="s">
        <v>15</v>
      </c>
      <c r="D1673">
        <v>0.8</v>
      </c>
      <c r="E1673">
        <v>0</v>
      </c>
      <c r="F1673">
        <v>71</v>
      </c>
      <c r="G1673">
        <v>71</v>
      </c>
      <c r="H1673">
        <v>71</v>
      </c>
      <c r="I1673" t="s">
        <v>15</v>
      </c>
      <c r="J1673">
        <v>1</v>
      </c>
      <c r="L1673" t="s">
        <v>96</v>
      </c>
      <c r="M1673">
        <v>60.018062961364201</v>
      </c>
      <c r="N1673" t="s">
        <v>97</v>
      </c>
      <c r="O1673">
        <v>1</v>
      </c>
      <c r="P1673" t="s">
        <v>98</v>
      </c>
      <c r="Q1673" s="3" t="str">
        <f>+PROPER(IF(MID(Tabla1[[#This Row],[expName]],3,100)="Alegria","Alegría",MID(Tabla1[[#This Row],[expName]],3,100)))</f>
        <v>Enojo</v>
      </c>
      <c r="R1673" s="3" t="str">
        <f>+IF(Tabla1[[#This Row],[correct_ans]]="None","Frecuente","Infrecuente")</f>
        <v>Frecuente</v>
      </c>
      <c r="S1673" s="3">
        <f>+Tabla1[[#This Row],[Respuesta.corr]]*100</f>
        <v>100</v>
      </c>
      <c r="T1673" s="3" t="str">
        <f>+IF(OR(Tabla1[[#This Row],[frecuente/infrecuente]]="Frecuente",Tabla1[[#This Row],[Respuesta.rt]]=""),"",Tabla1[[#This Row],[Respuesta.rt]])</f>
        <v/>
      </c>
      <c r="U1673" s="3">
        <f>1-Tabla1[[#This Row],[Respuesta.corr]]</f>
        <v>0</v>
      </c>
      <c r="V1673" s="3" t="s">
        <v>144</v>
      </c>
      <c r="W1673" s="3" t="s">
        <v>172</v>
      </c>
      <c r="X1673" s="3" t="str">
        <f>+LEFT(Tabla1[[#This Row],[participant]],LEN(Tabla1[[#This Row],[participant]])-1)</f>
        <v>LMR11M</v>
      </c>
    </row>
    <row r="1674" spans="1:24" x14ac:dyDescent="0.55000000000000004">
      <c r="A1674" t="s">
        <v>100</v>
      </c>
      <c r="B1674" t="s">
        <v>117</v>
      </c>
      <c r="C1674" t="s">
        <v>21</v>
      </c>
      <c r="D1674">
        <v>1.3</v>
      </c>
      <c r="E1674">
        <v>0</v>
      </c>
      <c r="F1674">
        <v>72</v>
      </c>
      <c r="G1674">
        <v>72</v>
      </c>
      <c r="H1674">
        <v>72</v>
      </c>
      <c r="I1674" t="s">
        <v>21</v>
      </c>
      <c r="J1674">
        <v>1</v>
      </c>
      <c r="K1674">
        <v>0.50724401557800003</v>
      </c>
      <c r="L1674" t="s">
        <v>96</v>
      </c>
      <c r="M1674">
        <v>60.018062961364201</v>
      </c>
      <c r="N1674" t="s">
        <v>97</v>
      </c>
      <c r="O1674">
        <v>1</v>
      </c>
      <c r="P1674" t="s">
        <v>98</v>
      </c>
      <c r="Q1674" s="3" t="str">
        <f>+PROPER(IF(MID(Tabla1[[#This Row],[expName]],3,100)="Alegria","Alegría",MID(Tabla1[[#This Row],[expName]],3,100)))</f>
        <v>Enojo</v>
      </c>
      <c r="R1674" s="3" t="str">
        <f>+IF(Tabla1[[#This Row],[correct_ans]]="None","Frecuente","Infrecuente")</f>
        <v>Infrecuente</v>
      </c>
      <c r="S1674" s="3">
        <f>+Tabla1[[#This Row],[Respuesta.corr]]*100</f>
        <v>100</v>
      </c>
      <c r="T1674" s="3">
        <f>+IF(OR(Tabla1[[#This Row],[frecuente/infrecuente]]="Frecuente",Tabla1[[#This Row],[Respuesta.rt]]=""),"",Tabla1[[#This Row],[Respuesta.rt]])</f>
        <v>0.50724401557800003</v>
      </c>
      <c r="U1674" s="3">
        <f>1-Tabla1[[#This Row],[Respuesta.corr]]</f>
        <v>0</v>
      </c>
      <c r="V1674" s="3" t="s">
        <v>144</v>
      </c>
      <c r="W1674" s="3" t="s">
        <v>172</v>
      </c>
      <c r="X1674" s="3" t="str">
        <f>+LEFT(Tabla1[[#This Row],[participant]],LEN(Tabla1[[#This Row],[participant]])-1)</f>
        <v>LMR11M</v>
      </c>
    </row>
    <row r="1675" spans="1:24" x14ac:dyDescent="0.55000000000000004">
      <c r="A1675" t="s">
        <v>95</v>
      </c>
      <c r="B1675" t="s">
        <v>108</v>
      </c>
      <c r="C1675" t="s">
        <v>15</v>
      </c>
      <c r="D1675">
        <v>0.8</v>
      </c>
      <c r="E1675">
        <v>0</v>
      </c>
      <c r="F1675">
        <v>73</v>
      </c>
      <c r="G1675">
        <v>73</v>
      </c>
      <c r="H1675">
        <v>73</v>
      </c>
      <c r="I1675" t="s">
        <v>15</v>
      </c>
      <c r="J1675">
        <v>1</v>
      </c>
      <c r="L1675" t="s">
        <v>96</v>
      </c>
      <c r="M1675">
        <v>60.018062961364201</v>
      </c>
      <c r="N1675" t="s">
        <v>97</v>
      </c>
      <c r="O1675">
        <v>1</v>
      </c>
      <c r="P1675" t="s">
        <v>98</v>
      </c>
      <c r="Q1675" s="3" t="str">
        <f>+PROPER(IF(MID(Tabla1[[#This Row],[expName]],3,100)="Alegria","Alegría",MID(Tabla1[[#This Row],[expName]],3,100)))</f>
        <v>Enojo</v>
      </c>
      <c r="R1675" s="3" t="str">
        <f>+IF(Tabla1[[#This Row],[correct_ans]]="None","Frecuente","Infrecuente")</f>
        <v>Frecuente</v>
      </c>
      <c r="S1675" s="3">
        <f>+Tabla1[[#This Row],[Respuesta.corr]]*100</f>
        <v>100</v>
      </c>
      <c r="T1675" s="3" t="str">
        <f>+IF(OR(Tabla1[[#This Row],[frecuente/infrecuente]]="Frecuente",Tabla1[[#This Row],[Respuesta.rt]]=""),"",Tabla1[[#This Row],[Respuesta.rt]])</f>
        <v/>
      </c>
      <c r="U1675" s="3">
        <f>1-Tabla1[[#This Row],[Respuesta.corr]]</f>
        <v>0</v>
      </c>
      <c r="V1675" s="3" t="s">
        <v>144</v>
      </c>
      <c r="W1675" s="3" t="s">
        <v>172</v>
      </c>
      <c r="X1675" s="3" t="str">
        <f>+LEFT(Tabla1[[#This Row],[participant]],LEN(Tabla1[[#This Row],[participant]])-1)</f>
        <v>LMR11M</v>
      </c>
    </row>
    <row r="1676" spans="1:24" x14ac:dyDescent="0.55000000000000004">
      <c r="A1676" t="s">
        <v>100</v>
      </c>
      <c r="B1676" t="s">
        <v>101</v>
      </c>
      <c r="C1676" t="s">
        <v>21</v>
      </c>
      <c r="D1676">
        <v>0.8</v>
      </c>
      <c r="E1676">
        <v>0</v>
      </c>
      <c r="F1676">
        <v>74</v>
      </c>
      <c r="G1676">
        <v>74</v>
      </c>
      <c r="H1676">
        <v>74</v>
      </c>
      <c r="I1676" t="s">
        <v>21</v>
      </c>
      <c r="J1676">
        <v>1</v>
      </c>
      <c r="K1676">
        <v>0.50961095653499999</v>
      </c>
      <c r="L1676" t="s">
        <v>96</v>
      </c>
      <c r="M1676">
        <v>60.018062961364201</v>
      </c>
      <c r="N1676" t="s">
        <v>97</v>
      </c>
      <c r="O1676">
        <v>1</v>
      </c>
      <c r="P1676" t="s">
        <v>98</v>
      </c>
      <c r="Q1676" s="3" t="str">
        <f>+PROPER(IF(MID(Tabla1[[#This Row],[expName]],3,100)="Alegria","Alegría",MID(Tabla1[[#This Row],[expName]],3,100)))</f>
        <v>Enojo</v>
      </c>
      <c r="R1676" s="3" t="str">
        <f>+IF(Tabla1[[#This Row],[correct_ans]]="None","Frecuente","Infrecuente")</f>
        <v>Infrecuente</v>
      </c>
      <c r="S1676" s="3">
        <f>+Tabla1[[#This Row],[Respuesta.corr]]*100</f>
        <v>100</v>
      </c>
      <c r="T1676" s="3">
        <f>+IF(OR(Tabla1[[#This Row],[frecuente/infrecuente]]="Frecuente",Tabla1[[#This Row],[Respuesta.rt]]=""),"",Tabla1[[#This Row],[Respuesta.rt]])</f>
        <v>0.50961095653499999</v>
      </c>
      <c r="U1676" s="3">
        <f>1-Tabla1[[#This Row],[Respuesta.corr]]</f>
        <v>0</v>
      </c>
      <c r="V1676" s="3" t="s">
        <v>144</v>
      </c>
      <c r="W1676" s="3" t="s">
        <v>172</v>
      </c>
      <c r="X1676" s="3" t="str">
        <f>+LEFT(Tabla1[[#This Row],[participant]],LEN(Tabla1[[#This Row],[participant]])-1)</f>
        <v>LMR11M</v>
      </c>
    </row>
    <row r="1677" spans="1:24" x14ac:dyDescent="0.55000000000000004">
      <c r="A1677" t="s">
        <v>95</v>
      </c>
      <c r="B1677" t="s">
        <v>14</v>
      </c>
      <c r="C1677" t="s">
        <v>15</v>
      </c>
      <c r="D1677">
        <v>1.3</v>
      </c>
      <c r="E1677">
        <v>0</v>
      </c>
      <c r="F1677">
        <v>75</v>
      </c>
      <c r="G1677">
        <v>75</v>
      </c>
      <c r="H1677">
        <v>75</v>
      </c>
      <c r="I1677" t="s">
        <v>15</v>
      </c>
      <c r="J1677">
        <v>1</v>
      </c>
      <c r="L1677" t="s">
        <v>96</v>
      </c>
      <c r="M1677">
        <v>60.018062961364201</v>
      </c>
      <c r="N1677" t="s">
        <v>97</v>
      </c>
      <c r="O1677">
        <v>1</v>
      </c>
      <c r="P1677" t="s">
        <v>98</v>
      </c>
      <c r="Q1677" s="3" t="str">
        <f>+PROPER(IF(MID(Tabla1[[#This Row],[expName]],3,100)="Alegria","Alegría",MID(Tabla1[[#This Row],[expName]],3,100)))</f>
        <v>Enojo</v>
      </c>
      <c r="R1677" s="3" t="str">
        <f>+IF(Tabla1[[#This Row],[correct_ans]]="None","Frecuente","Infrecuente")</f>
        <v>Frecuente</v>
      </c>
      <c r="S1677" s="3">
        <f>+Tabla1[[#This Row],[Respuesta.corr]]*100</f>
        <v>100</v>
      </c>
      <c r="T1677" s="3" t="str">
        <f>+IF(OR(Tabla1[[#This Row],[frecuente/infrecuente]]="Frecuente",Tabla1[[#This Row],[Respuesta.rt]]=""),"",Tabla1[[#This Row],[Respuesta.rt]])</f>
        <v/>
      </c>
      <c r="U1677" s="3">
        <f>1-Tabla1[[#This Row],[Respuesta.corr]]</f>
        <v>0</v>
      </c>
      <c r="V1677" s="3" t="s">
        <v>144</v>
      </c>
      <c r="W1677" s="3" t="s">
        <v>172</v>
      </c>
      <c r="X1677" s="3" t="str">
        <f>+LEFT(Tabla1[[#This Row],[participant]],LEN(Tabla1[[#This Row],[participant]])-1)</f>
        <v>LMR11M</v>
      </c>
    </row>
    <row r="1678" spans="1:24" x14ac:dyDescent="0.55000000000000004">
      <c r="A1678" t="s">
        <v>95</v>
      </c>
      <c r="B1678" t="s">
        <v>34</v>
      </c>
      <c r="C1678" t="s">
        <v>15</v>
      </c>
      <c r="D1678">
        <v>0.8</v>
      </c>
      <c r="E1678">
        <v>0</v>
      </c>
      <c r="F1678">
        <v>76</v>
      </c>
      <c r="G1678">
        <v>76</v>
      </c>
      <c r="H1678">
        <v>76</v>
      </c>
      <c r="I1678" t="s">
        <v>15</v>
      </c>
      <c r="J1678">
        <v>1</v>
      </c>
      <c r="L1678" t="s">
        <v>96</v>
      </c>
      <c r="M1678">
        <v>60.018062961364201</v>
      </c>
      <c r="N1678" t="s">
        <v>97</v>
      </c>
      <c r="O1678">
        <v>1</v>
      </c>
      <c r="P1678" t="s">
        <v>98</v>
      </c>
      <c r="Q1678" s="3" t="str">
        <f>+PROPER(IF(MID(Tabla1[[#This Row],[expName]],3,100)="Alegria","Alegría",MID(Tabla1[[#This Row],[expName]],3,100)))</f>
        <v>Enojo</v>
      </c>
      <c r="R1678" s="3" t="str">
        <f>+IF(Tabla1[[#This Row],[correct_ans]]="None","Frecuente","Infrecuente")</f>
        <v>Frecuente</v>
      </c>
      <c r="S1678" s="3">
        <f>+Tabla1[[#This Row],[Respuesta.corr]]*100</f>
        <v>100</v>
      </c>
      <c r="T1678" s="3" t="str">
        <f>+IF(OR(Tabla1[[#This Row],[frecuente/infrecuente]]="Frecuente",Tabla1[[#This Row],[Respuesta.rt]]=""),"",Tabla1[[#This Row],[Respuesta.rt]])</f>
        <v/>
      </c>
      <c r="U1678" s="3">
        <f>1-Tabla1[[#This Row],[Respuesta.corr]]</f>
        <v>0</v>
      </c>
      <c r="V1678" s="3" t="s">
        <v>144</v>
      </c>
      <c r="W1678" s="3" t="s">
        <v>172</v>
      </c>
      <c r="X1678" s="3" t="str">
        <f>+LEFT(Tabla1[[#This Row],[participant]],LEN(Tabla1[[#This Row],[participant]])-1)</f>
        <v>LMR11M</v>
      </c>
    </row>
    <row r="1679" spans="1:24" x14ac:dyDescent="0.55000000000000004">
      <c r="A1679" t="s">
        <v>100</v>
      </c>
      <c r="B1679" t="s">
        <v>114</v>
      </c>
      <c r="C1679" t="s">
        <v>21</v>
      </c>
      <c r="D1679">
        <v>0.8</v>
      </c>
      <c r="E1679">
        <v>0</v>
      </c>
      <c r="F1679">
        <v>77</v>
      </c>
      <c r="G1679">
        <v>77</v>
      </c>
      <c r="H1679">
        <v>77</v>
      </c>
      <c r="I1679" t="s">
        <v>21</v>
      </c>
      <c r="J1679">
        <v>1</v>
      </c>
      <c r="K1679">
        <v>0.47508322726899999</v>
      </c>
      <c r="L1679" t="s">
        <v>96</v>
      </c>
      <c r="M1679">
        <v>60.018062961364201</v>
      </c>
      <c r="N1679" t="s">
        <v>97</v>
      </c>
      <c r="O1679">
        <v>1</v>
      </c>
      <c r="P1679" t="s">
        <v>98</v>
      </c>
      <c r="Q1679" s="3" t="str">
        <f>+PROPER(IF(MID(Tabla1[[#This Row],[expName]],3,100)="Alegria","Alegría",MID(Tabla1[[#This Row],[expName]],3,100)))</f>
        <v>Enojo</v>
      </c>
      <c r="R1679" s="3" t="str">
        <f>+IF(Tabla1[[#This Row],[correct_ans]]="None","Frecuente","Infrecuente")</f>
        <v>Infrecuente</v>
      </c>
      <c r="S1679" s="3">
        <f>+Tabla1[[#This Row],[Respuesta.corr]]*100</f>
        <v>100</v>
      </c>
      <c r="T1679" s="3">
        <f>+IF(OR(Tabla1[[#This Row],[frecuente/infrecuente]]="Frecuente",Tabla1[[#This Row],[Respuesta.rt]]=""),"",Tabla1[[#This Row],[Respuesta.rt]])</f>
        <v>0.47508322726899999</v>
      </c>
      <c r="U1679" s="3">
        <f>1-Tabla1[[#This Row],[Respuesta.corr]]</f>
        <v>0</v>
      </c>
      <c r="V1679" s="3" t="s">
        <v>144</v>
      </c>
      <c r="W1679" s="3" t="s">
        <v>172</v>
      </c>
      <c r="X1679" s="3" t="str">
        <f>+LEFT(Tabla1[[#This Row],[participant]],LEN(Tabla1[[#This Row],[participant]])-1)</f>
        <v>LMR11M</v>
      </c>
    </row>
    <row r="1680" spans="1:24" x14ac:dyDescent="0.55000000000000004">
      <c r="A1680" t="s">
        <v>95</v>
      </c>
      <c r="B1680" t="s">
        <v>105</v>
      </c>
      <c r="C1680" t="s">
        <v>15</v>
      </c>
      <c r="D1680">
        <v>1.3</v>
      </c>
      <c r="E1680">
        <v>0</v>
      </c>
      <c r="F1680">
        <v>78</v>
      </c>
      <c r="G1680">
        <v>78</v>
      </c>
      <c r="H1680">
        <v>78</v>
      </c>
      <c r="I1680" t="s">
        <v>15</v>
      </c>
      <c r="J1680">
        <v>1</v>
      </c>
      <c r="L1680" t="s">
        <v>96</v>
      </c>
      <c r="M1680">
        <v>60.018062961364201</v>
      </c>
      <c r="N1680" t="s">
        <v>97</v>
      </c>
      <c r="O1680">
        <v>1</v>
      </c>
      <c r="P1680" t="s">
        <v>98</v>
      </c>
      <c r="Q1680" s="3" t="str">
        <f>+PROPER(IF(MID(Tabla1[[#This Row],[expName]],3,100)="Alegria","Alegría",MID(Tabla1[[#This Row],[expName]],3,100)))</f>
        <v>Enojo</v>
      </c>
      <c r="R1680" s="3" t="str">
        <f>+IF(Tabla1[[#This Row],[correct_ans]]="None","Frecuente","Infrecuente")</f>
        <v>Frecuente</v>
      </c>
      <c r="S1680" s="3">
        <f>+Tabla1[[#This Row],[Respuesta.corr]]*100</f>
        <v>100</v>
      </c>
      <c r="T1680" s="3" t="str">
        <f>+IF(OR(Tabla1[[#This Row],[frecuente/infrecuente]]="Frecuente",Tabla1[[#This Row],[Respuesta.rt]]=""),"",Tabla1[[#This Row],[Respuesta.rt]])</f>
        <v/>
      </c>
      <c r="U1680" s="3">
        <f>1-Tabla1[[#This Row],[Respuesta.corr]]</f>
        <v>0</v>
      </c>
      <c r="V1680" s="3" t="s">
        <v>144</v>
      </c>
      <c r="W1680" s="3" t="s">
        <v>172</v>
      </c>
      <c r="X1680" s="3" t="str">
        <f>+LEFT(Tabla1[[#This Row],[participant]],LEN(Tabla1[[#This Row],[participant]])-1)</f>
        <v>LMR11M</v>
      </c>
    </row>
    <row r="1681" spans="1:24" x14ac:dyDescent="0.55000000000000004">
      <c r="A1681" t="s">
        <v>95</v>
      </c>
      <c r="B1681" t="s">
        <v>31</v>
      </c>
      <c r="C1681" t="s">
        <v>15</v>
      </c>
      <c r="D1681">
        <v>0.8</v>
      </c>
      <c r="E1681">
        <v>0</v>
      </c>
      <c r="F1681">
        <v>79</v>
      </c>
      <c r="G1681">
        <v>79</v>
      </c>
      <c r="H1681">
        <v>79</v>
      </c>
      <c r="I1681" t="s">
        <v>15</v>
      </c>
      <c r="J1681">
        <v>1</v>
      </c>
      <c r="L1681" t="s">
        <v>96</v>
      </c>
      <c r="M1681">
        <v>60.018062961364201</v>
      </c>
      <c r="N1681" t="s">
        <v>97</v>
      </c>
      <c r="O1681">
        <v>1</v>
      </c>
      <c r="P1681" t="s">
        <v>98</v>
      </c>
      <c r="Q1681" s="3" t="str">
        <f>+PROPER(IF(MID(Tabla1[[#This Row],[expName]],3,100)="Alegria","Alegría",MID(Tabla1[[#This Row],[expName]],3,100)))</f>
        <v>Enojo</v>
      </c>
      <c r="R1681" s="3" t="str">
        <f>+IF(Tabla1[[#This Row],[correct_ans]]="None","Frecuente","Infrecuente")</f>
        <v>Frecuente</v>
      </c>
      <c r="S1681" s="3">
        <f>+Tabla1[[#This Row],[Respuesta.corr]]*100</f>
        <v>100</v>
      </c>
      <c r="T1681" s="3" t="str">
        <f>+IF(OR(Tabla1[[#This Row],[frecuente/infrecuente]]="Frecuente",Tabla1[[#This Row],[Respuesta.rt]]=""),"",Tabla1[[#This Row],[Respuesta.rt]])</f>
        <v/>
      </c>
      <c r="U1681" s="3">
        <f>1-Tabla1[[#This Row],[Respuesta.corr]]</f>
        <v>0</v>
      </c>
      <c r="V1681" s="3" t="s">
        <v>144</v>
      </c>
      <c r="W1681" s="3" t="s">
        <v>172</v>
      </c>
      <c r="X1681" s="3" t="str">
        <f>+LEFT(Tabla1[[#This Row],[participant]],LEN(Tabla1[[#This Row],[participant]])-1)</f>
        <v>LMR11M</v>
      </c>
    </row>
    <row r="1682" spans="1:24" x14ac:dyDescent="0.55000000000000004">
      <c r="A1682" t="s">
        <v>95</v>
      </c>
      <c r="B1682" t="s">
        <v>75</v>
      </c>
      <c r="C1682" t="s">
        <v>15</v>
      </c>
      <c r="D1682">
        <v>0.8</v>
      </c>
      <c r="E1682">
        <v>0</v>
      </c>
      <c r="F1682">
        <v>80</v>
      </c>
      <c r="G1682">
        <v>80</v>
      </c>
      <c r="H1682">
        <v>80</v>
      </c>
      <c r="I1682" t="s">
        <v>15</v>
      </c>
      <c r="J1682">
        <v>1</v>
      </c>
      <c r="L1682" t="s">
        <v>96</v>
      </c>
      <c r="M1682">
        <v>60.018062961364201</v>
      </c>
      <c r="N1682" t="s">
        <v>97</v>
      </c>
      <c r="O1682">
        <v>1</v>
      </c>
      <c r="P1682" t="s">
        <v>98</v>
      </c>
      <c r="Q1682" s="3" t="str">
        <f>+PROPER(IF(MID(Tabla1[[#This Row],[expName]],3,100)="Alegria","Alegría",MID(Tabla1[[#This Row],[expName]],3,100)))</f>
        <v>Enojo</v>
      </c>
      <c r="R1682" s="3" t="str">
        <f>+IF(Tabla1[[#This Row],[correct_ans]]="None","Frecuente","Infrecuente")</f>
        <v>Frecuente</v>
      </c>
      <c r="S1682" s="3">
        <f>+Tabla1[[#This Row],[Respuesta.corr]]*100</f>
        <v>100</v>
      </c>
      <c r="T1682" s="3" t="str">
        <f>+IF(OR(Tabla1[[#This Row],[frecuente/infrecuente]]="Frecuente",Tabla1[[#This Row],[Respuesta.rt]]=""),"",Tabla1[[#This Row],[Respuesta.rt]])</f>
        <v/>
      </c>
      <c r="U1682" s="3">
        <f>1-Tabla1[[#This Row],[Respuesta.corr]]</f>
        <v>0</v>
      </c>
      <c r="V1682" s="3" t="s">
        <v>144</v>
      </c>
      <c r="W1682" s="3" t="s">
        <v>172</v>
      </c>
      <c r="X1682" s="3" t="str">
        <f>+LEFT(Tabla1[[#This Row],[participant]],LEN(Tabla1[[#This Row],[participant]])-1)</f>
        <v>LMR11M</v>
      </c>
    </row>
    <row r="1683" spans="1:24" x14ac:dyDescent="0.55000000000000004">
      <c r="A1683" t="s">
        <v>100</v>
      </c>
      <c r="B1683" t="s">
        <v>118</v>
      </c>
      <c r="C1683" t="s">
        <v>21</v>
      </c>
      <c r="D1683">
        <v>1.3</v>
      </c>
      <c r="E1683">
        <v>0</v>
      </c>
      <c r="F1683">
        <v>81</v>
      </c>
      <c r="G1683">
        <v>81</v>
      </c>
      <c r="H1683">
        <v>81</v>
      </c>
      <c r="I1683" t="s">
        <v>21</v>
      </c>
      <c r="J1683">
        <v>1</v>
      </c>
      <c r="K1683">
        <v>0.53590058116200001</v>
      </c>
      <c r="L1683" t="s">
        <v>96</v>
      </c>
      <c r="M1683">
        <v>60.018062961364201</v>
      </c>
      <c r="N1683" t="s">
        <v>97</v>
      </c>
      <c r="O1683">
        <v>1</v>
      </c>
      <c r="P1683" t="s">
        <v>98</v>
      </c>
      <c r="Q1683" s="3" t="str">
        <f>+PROPER(IF(MID(Tabla1[[#This Row],[expName]],3,100)="Alegria","Alegría",MID(Tabla1[[#This Row],[expName]],3,100)))</f>
        <v>Enojo</v>
      </c>
      <c r="R1683" s="3" t="str">
        <f>+IF(Tabla1[[#This Row],[correct_ans]]="None","Frecuente","Infrecuente")</f>
        <v>Infrecuente</v>
      </c>
      <c r="S1683" s="3">
        <f>+Tabla1[[#This Row],[Respuesta.corr]]*100</f>
        <v>100</v>
      </c>
      <c r="T1683" s="3">
        <f>+IF(OR(Tabla1[[#This Row],[frecuente/infrecuente]]="Frecuente",Tabla1[[#This Row],[Respuesta.rt]]=""),"",Tabla1[[#This Row],[Respuesta.rt]])</f>
        <v>0.53590058116200001</v>
      </c>
      <c r="U1683" s="3">
        <f>1-Tabla1[[#This Row],[Respuesta.corr]]</f>
        <v>0</v>
      </c>
      <c r="V1683" s="3" t="s">
        <v>144</v>
      </c>
      <c r="W1683" s="3" t="s">
        <v>172</v>
      </c>
      <c r="X1683" s="3" t="str">
        <f>+LEFT(Tabla1[[#This Row],[participant]],LEN(Tabla1[[#This Row],[participant]])-1)</f>
        <v>LMR11M</v>
      </c>
    </row>
    <row r="1684" spans="1:24" x14ac:dyDescent="0.55000000000000004">
      <c r="A1684" t="s">
        <v>95</v>
      </c>
      <c r="B1684" t="s">
        <v>34</v>
      </c>
      <c r="C1684" t="s">
        <v>15</v>
      </c>
      <c r="D1684">
        <v>1.3</v>
      </c>
      <c r="E1684">
        <v>0</v>
      </c>
      <c r="F1684">
        <v>82</v>
      </c>
      <c r="G1684">
        <v>82</v>
      </c>
      <c r="H1684">
        <v>82</v>
      </c>
      <c r="I1684" t="s">
        <v>15</v>
      </c>
      <c r="J1684">
        <v>1</v>
      </c>
      <c r="L1684" t="s">
        <v>96</v>
      </c>
      <c r="M1684">
        <v>60.018062961364201</v>
      </c>
      <c r="N1684" t="s">
        <v>97</v>
      </c>
      <c r="O1684">
        <v>1</v>
      </c>
      <c r="P1684" t="s">
        <v>98</v>
      </c>
      <c r="Q1684" s="3" t="str">
        <f>+PROPER(IF(MID(Tabla1[[#This Row],[expName]],3,100)="Alegria","Alegría",MID(Tabla1[[#This Row],[expName]],3,100)))</f>
        <v>Enojo</v>
      </c>
      <c r="R1684" s="3" t="str">
        <f>+IF(Tabla1[[#This Row],[correct_ans]]="None","Frecuente","Infrecuente")</f>
        <v>Frecuente</v>
      </c>
      <c r="S1684" s="3">
        <f>+Tabla1[[#This Row],[Respuesta.corr]]*100</f>
        <v>100</v>
      </c>
      <c r="T1684" s="3" t="str">
        <f>+IF(OR(Tabla1[[#This Row],[frecuente/infrecuente]]="Frecuente",Tabla1[[#This Row],[Respuesta.rt]]=""),"",Tabla1[[#This Row],[Respuesta.rt]])</f>
        <v/>
      </c>
      <c r="U1684" s="3">
        <f>1-Tabla1[[#This Row],[Respuesta.corr]]</f>
        <v>0</v>
      </c>
      <c r="V1684" s="3" t="s">
        <v>144</v>
      </c>
      <c r="W1684" s="3" t="s">
        <v>172</v>
      </c>
      <c r="X1684" s="3" t="str">
        <f>+LEFT(Tabla1[[#This Row],[participant]],LEN(Tabla1[[#This Row],[participant]])-1)</f>
        <v>LMR11M</v>
      </c>
    </row>
    <row r="1685" spans="1:24" x14ac:dyDescent="0.55000000000000004">
      <c r="A1685" t="s">
        <v>95</v>
      </c>
      <c r="B1685" t="s">
        <v>99</v>
      </c>
      <c r="C1685" t="s">
        <v>15</v>
      </c>
      <c r="D1685">
        <v>0.8</v>
      </c>
      <c r="E1685">
        <v>0</v>
      </c>
      <c r="F1685">
        <v>83</v>
      </c>
      <c r="G1685">
        <v>83</v>
      </c>
      <c r="H1685">
        <v>83</v>
      </c>
      <c r="I1685" t="s">
        <v>15</v>
      </c>
      <c r="J1685">
        <v>1</v>
      </c>
      <c r="L1685" t="s">
        <v>96</v>
      </c>
      <c r="M1685">
        <v>60.018062961364201</v>
      </c>
      <c r="N1685" t="s">
        <v>97</v>
      </c>
      <c r="O1685">
        <v>1</v>
      </c>
      <c r="P1685" t="s">
        <v>98</v>
      </c>
      <c r="Q1685" s="3" t="str">
        <f>+PROPER(IF(MID(Tabla1[[#This Row],[expName]],3,100)="Alegria","Alegría",MID(Tabla1[[#This Row],[expName]],3,100)))</f>
        <v>Enojo</v>
      </c>
      <c r="R1685" s="3" t="str">
        <f>+IF(Tabla1[[#This Row],[correct_ans]]="None","Frecuente","Infrecuente")</f>
        <v>Frecuente</v>
      </c>
      <c r="S1685" s="3">
        <f>+Tabla1[[#This Row],[Respuesta.corr]]*100</f>
        <v>100</v>
      </c>
      <c r="T1685" s="3" t="str">
        <f>+IF(OR(Tabla1[[#This Row],[frecuente/infrecuente]]="Frecuente",Tabla1[[#This Row],[Respuesta.rt]]=""),"",Tabla1[[#This Row],[Respuesta.rt]])</f>
        <v/>
      </c>
      <c r="U1685" s="3">
        <f>1-Tabla1[[#This Row],[Respuesta.corr]]</f>
        <v>0</v>
      </c>
      <c r="V1685" s="3" t="s">
        <v>144</v>
      </c>
      <c r="W1685" s="3" t="s">
        <v>172</v>
      </c>
      <c r="X1685" s="3" t="str">
        <f>+LEFT(Tabla1[[#This Row],[participant]],LEN(Tabla1[[#This Row],[participant]])-1)</f>
        <v>LMR11M</v>
      </c>
    </row>
    <row r="1686" spans="1:24" x14ac:dyDescent="0.55000000000000004">
      <c r="A1686" t="s">
        <v>95</v>
      </c>
      <c r="B1686" t="s">
        <v>34</v>
      </c>
      <c r="C1686" t="s">
        <v>15</v>
      </c>
      <c r="D1686">
        <v>1.3</v>
      </c>
      <c r="E1686">
        <v>0</v>
      </c>
      <c r="F1686">
        <v>84</v>
      </c>
      <c r="G1686">
        <v>84</v>
      </c>
      <c r="H1686">
        <v>84</v>
      </c>
      <c r="I1686" t="s">
        <v>15</v>
      </c>
      <c r="J1686">
        <v>1</v>
      </c>
      <c r="L1686" t="s">
        <v>96</v>
      </c>
      <c r="M1686">
        <v>60.018062961364201</v>
      </c>
      <c r="N1686" t="s">
        <v>97</v>
      </c>
      <c r="O1686">
        <v>1</v>
      </c>
      <c r="P1686" t="s">
        <v>98</v>
      </c>
      <c r="Q1686" s="3" t="str">
        <f>+PROPER(IF(MID(Tabla1[[#This Row],[expName]],3,100)="Alegria","Alegría",MID(Tabla1[[#This Row],[expName]],3,100)))</f>
        <v>Enojo</v>
      </c>
      <c r="R1686" s="3" t="str">
        <f>+IF(Tabla1[[#This Row],[correct_ans]]="None","Frecuente","Infrecuente")</f>
        <v>Frecuente</v>
      </c>
      <c r="S1686" s="3">
        <f>+Tabla1[[#This Row],[Respuesta.corr]]*100</f>
        <v>100</v>
      </c>
      <c r="T1686" s="3" t="str">
        <f>+IF(OR(Tabla1[[#This Row],[frecuente/infrecuente]]="Frecuente",Tabla1[[#This Row],[Respuesta.rt]]=""),"",Tabla1[[#This Row],[Respuesta.rt]])</f>
        <v/>
      </c>
      <c r="U1686" s="3">
        <f>1-Tabla1[[#This Row],[Respuesta.corr]]</f>
        <v>0</v>
      </c>
      <c r="V1686" s="3" t="s">
        <v>144</v>
      </c>
      <c r="W1686" s="3" t="s">
        <v>172</v>
      </c>
      <c r="X1686" s="3" t="str">
        <f>+LEFT(Tabla1[[#This Row],[participant]],LEN(Tabla1[[#This Row],[participant]])-1)</f>
        <v>LMR11M</v>
      </c>
    </row>
    <row r="1687" spans="1:24" x14ac:dyDescent="0.55000000000000004">
      <c r="A1687" t="s">
        <v>95</v>
      </c>
      <c r="B1687" t="s">
        <v>99</v>
      </c>
      <c r="C1687" t="s">
        <v>15</v>
      </c>
      <c r="D1687">
        <v>1.3</v>
      </c>
      <c r="E1687">
        <v>0</v>
      </c>
      <c r="F1687">
        <v>85</v>
      </c>
      <c r="G1687">
        <v>85</v>
      </c>
      <c r="H1687">
        <v>85</v>
      </c>
      <c r="I1687" t="s">
        <v>15</v>
      </c>
      <c r="J1687">
        <v>1</v>
      </c>
      <c r="L1687" t="s">
        <v>96</v>
      </c>
      <c r="M1687">
        <v>60.018062961364201</v>
      </c>
      <c r="N1687" t="s">
        <v>97</v>
      </c>
      <c r="O1687">
        <v>1</v>
      </c>
      <c r="P1687" t="s">
        <v>98</v>
      </c>
      <c r="Q1687" s="3" t="str">
        <f>+PROPER(IF(MID(Tabla1[[#This Row],[expName]],3,100)="Alegria","Alegría",MID(Tabla1[[#This Row],[expName]],3,100)))</f>
        <v>Enojo</v>
      </c>
      <c r="R1687" s="3" t="str">
        <f>+IF(Tabla1[[#This Row],[correct_ans]]="None","Frecuente","Infrecuente")</f>
        <v>Frecuente</v>
      </c>
      <c r="S1687" s="3">
        <f>+Tabla1[[#This Row],[Respuesta.corr]]*100</f>
        <v>100</v>
      </c>
      <c r="T1687" s="3" t="str">
        <f>+IF(OR(Tabla1[[#This Row],[frecuente/infrecuente]]="Frecuente",Tabla1[[#This Row],[Respuesta.rt]]=""),"",Tabla1[[#This Row],[Respuesta.rt]])</f>
        <v/>
      </c>
      <c r="U1687" s="3">
        <f>1-Tabla1[[#This Row],[Respuesta.corr]]</f>
        <v>0</v>
      </c>
      <c r="V1687" s="3" t="s">
        <v>144</v>
      </c>
      <c r="W1687" s="3" t="s">
        <v>172</v>
      </c>
      <c r="X1687" s="3" t="str">
        <f>+LEFT(Tabla1[[#This Row],[participant]],LEN(Tabla1[[#This Row],[participant]])-1)</f>
        <v>LMR11M</v>
      </c>
    </row>
    <row r="1688" spans="1:24" x14ac:dyDescent="0.55000000000000004">
      <c r="A1688" t="s">
        <v>100</v>
      </c>
      <c r="B1688" t="s">
        <v>119</v>
      </c>
      <c r="C1688" t="s">
        <v>21</v>
      </c>
      <c r="D1688">
        <v>1.3</v>
      </c>
      <c r="E1688">
        <v>0</v>
      </c>
      <c r="F1688">
        <v>86</v>
      </c>
      <c r="G1688">
        <v>86</v>
      </c>
      <c r="H1688">
        <v>86</v>
      </c>
      <c r="I1688" t="s">
        <v>21</v>
      </c>
      <c r="J1688">
        <v>1</v>
      </c>
      <c r="K1688">
        <v>0.43919042637599998</v>
      </c>
      <c r="L1688" t="s">
        <v>96</v>
      </c>
      <c r="M1688">
        <v>60.018062961364201</v>
      </c>
      <c r="N1688" t="s">
        <v>97</v>
      </c>
      <c r="O1688">
        <v>1</v>
      </c>
      <c r="P1688" t="s">
        <v>98</v>
      </c>
      <c r="Q1688" s="3" t="str">
        <f>+PROPER(IF(MID(Tabla1[[#This Row],[expName]],3,100)="Alegria","Alegría",MID(Tabla1[[#This Row],[expName]],3,100)))</f>
        <v>Enojo</v>
      </c>
      <c r="R1688" s="3" t="str">
        <f>+IF(Tabla1[[#This Row],[correct_ans]]="None","Frecuente","Infrecuente")</f>
        <v>Infrecuente</v>
      </c>
      <c r="S1688" s="3">
        <f>+Tabla1[[#This Row],[Respuesta.corr]]*100</f>
        <v>100</v>
      </c>
      <c r="T1688" s="3">
        <f>+IF(OR(Tabla1[[#This Row],[frecuente/infrecuente]]="Frecuente",Tabla1[[#This Row],[Respuesta.rt]]=""),"",Tabla1[[#This Row],[Respuesta.rt]])</f>
        <v>0.43919042637599998</v>
      </c>
      <c r="U1688" s="3">
        <f>1-Tabla1[[#This Row],[Respuesta.corr]]</f>
        <v>0</v>
      </c>
      <c r="V1688" s="3" t="s">
        <v>144</v>
      </c>
      <c r="W1688" s="3" t="s">
        <v>172</v>
      </c>
      <c r="X1688" s="3" t="str">
        <f>+LEFT(Tabla1[[#This Row],[participant]],LEN(Tabla1[[#This Row],[participant]])-1)</f>
        <v>LMR11M</v>
      </c>
    </row>
    <row r="1689" spans="1:24" x14ac:dyDescent="0.55000000000000004">
      <c r="A1689" t="s">
        <v>95</v>
      </c>
      <c r="B1689" t="s">
        <v>14</v>
      </c>
      <c r="C1689" t="s">
        <v>15</v>
      </c>
      <c r="D1689">
        <v>1.3</v>
      </c>
      <c r="E1689">
        <v>0</v>
      </c>
      <c r="F1689">
        <v>87</v>
      </c>
      <c r="G1689">
        <v>87</v>
      </c>
      <c r="H1689">
        <v>87</v>
      </c>
      <c r="I1689" t="s">
        <v>15</v>
      </c>
      <c r="J1689">
        <v>1</v>
      </c>
      <c r="L1689" t="s">
        <v>96</v>
      </c>
      <c r="M1689">
        <v>60.018062961364201</v>
      </c>
      <c r="N1689" t="s">
        <v>97</v>
      </c>
      <c r="O1689">
        <v>1</v>
      </c>
      <c r="P1689" t="s">
        <v>98</v>
      </c>
      <c r="Q1689" s="3" t="str">
        <f>+PROPER(IF(MID(Tabla1[[#This Row],[expName]],3,100)="Alegria","Alegría",MID(Tabla1[[#This Row],[expName]],3,100)))</f>
        <v>Enojo</v>
      </c>
      <c r="R1689" s="3" t="str">
        <f>+IF(Tabla1[[#This Row],[correct_ans]]="None","Frecuente","Infrecuente")</f>
        <v>Frecuente</v>
      </c>
      <c r="S1689" s="3">
        <f>+Tabla1[[#This Row],[Respuesta.corr]]*100</f>
        <v>100</v>
      </c>
      <c r="T1689" s="3" t="str">
        <f>+IF(OR(Tabla1[[#This Row],[frecuente/infrecuente]]="Frecuente",Tabla1[[#This Row],[Respuesta.rt]]=""),"",Tabla1[[#This Row],[Respuesta.rt]])</f>
        <v/>
      </c>
      <c r="U1689" s="3">
        <f>1-Tabla1[[#This Row],[Respuesta.corr]]</f>
        <v>0</v>
      </c>
      <c r="V1689" s="3" t="s">
        <v>144</v>
      </c>
      <c r="W1689" s="3" t="s">
        <v>172</v>
      </c>
      <c r="X1689" s="3" t="str">
        <f>+LEFT(Tabla1[[#This Row],[participant]],LEN(Tabla1[[#This Row],[participant]])-1)</f>
        <v>LMR11M</v>
      </c>
    </row>
    <row r="1690" spans="1:24" x14ac:dyDescent="0.55000000000000004">
      <c r="A1690" t="s">
        <v>100</v>
      </c>
      <c r="B1690" t="s">
        <v>114</v>
      </c>
      <c r="C1690" t="s">
        <v>21</v>
      </c>
      <c r="D1690">
        <v>1.3</v>
      </c>
      <c r="E1690">
        <v>0</v>
      </c>
      <c r="F1690">
        <v>88</v>
      </c>
      <c r="G1690">
        <v>88</v>
      </c>
      <c r="H1690">
        <v>88</v>
      </c>
      <c r="I1690" t="s">
        <v>21</v>
      </c>
      <c r="J1690">
        <v>1</v>
      </c>
      <c r="K1690">
        <v>0.48151889396800002</v>
      </c>
      <c r="L1690" t="s">
        <v>96</v>
      </c>
      <c r="M1690">
        <v>60.018062961364201</v>
      </c>
      <c r="N1690" t="s">
        <v>97</v>
      </c>
      <c r="O1690">
        <v>1</v>
      </c>
      <c r="P1690" t="s">
        <v>98</v>
      </c>
      <c r="Q1690" s="3" t="str">
        <f>+PROPER(IF(MID(Tabla1[[#This Row],[expName]],3,100)="Alegria","Alegría",MID(Tabla1[[#This Row],[expName]],3,100)))</f>
        <v>Enojo</v>
      </c>
      <c r="R1690" s="3" t="str">
        <f>+IF(Tabla1[[#This Row],[correct_ans]]="None","Frecuente","Infrecuente")</f>
        <v>Infrecuente</v>
      </c>
      <c r="S1690" s="3">
        <f>+Tabla1[[#This Row],[Respuesta.corr]]*100</f>
        <v>100</v>
      </c>
      <c r="T1690" s="3">
        <f>+IF(OR(Tabla1[[#This Row],[frecuente/infrecuente]]="Frecuente",Tabla1[[#This Row],[Respuesta.rt]]=""),"",Tabla1[[#This Row],[Respuesta.rt]])</f>
        <v>0.48151889396800002</v>
      </c>
      <c r="U1690" s="3">
        <f>1-Tabla1[[#This Row],[Respuesta.corr]]</f>
        <v>0</v>
      </c>
      <c r="V1690" s="3" t="s">
        <v>144</v>
      </c>
      <c r="W1690" s="3" t="s">
        <v>172</v>
      </c>
      <c r="X1690" s="3" t="str">
        <f>+LEFT(Tabla1[[#This Row],[participant]],LEN(Tabla1[[#This Row],[participant]])-1)</f>
        <v>LMR11M</v>
      </c>
    </row>
    <row r="1691" spans="1:24" x14ac:dyDescent="0.55000000000000004">
      <c r="A1691" t="s">
        <v>95</v>
      </c>
      <c r="B1691" t="s">
        <v>105</v>
      </c>
      <c r="C1691" t="s">
        <v>15</v>
      </c>
      <c r="D1691">
        <v>0.8</v>
      </c>
      <c r="E1691">
        <v>0</v>
      </c>
      <c r="F1691">
        <v>89</v>
      </c>
      <c r="G1691">
        <v>89</v>
      </c>
      <c r="H1691">
        <v>89</v>
      </c>
      <c r="I1691" t="s">
        <v>15</v>
      </c>
      <c r="J1691">
        <v>1</v>
      </c>
      <c r="L1691" t="s">
        <v>96</v>
      </c>
      <c r="M1691">
        <v>60.018062961364201</v>
      </c>
      <c r="N1691" t="s">
        <v>97</v>
      </c>
      <c r="O1691">
        <v>1</v>
      </c>
      <c r="P1691" t="s">
        <v>98</v>
      </c>
      <c r="Q1691" s="3" t="str">
        <f>+PROPER(IF(MID(Tabla1[[#This Row],[expName]],3,100)="Alegria","Alegría",MID(Tabla1[[#This Row],[expName]],3,100)))</f>
        <v>Enojo</v>
      </c>
      <c r="R1691" s="3" t="str">
        <f>+IF(Tabla1[[#This Row],[correct_ans]]="None","Frecuente","Infrecuente")</f>
        <v>Frecuente</v>
      </c>
      <c r="S1691" s="3">
        <f>+Tabla1[[#This Row],[Respuesta.corr]]*100</f>
        <v>100</v>
      </c>
      <c r="T1691" s="3" t="str">
        <f>+IF(OR(Tabla1[[#This Row],[frecuente/infrecuente]]="Frecuente",Tabla1[[#This Row],[Respuesta.rt]]=""),"",Tabla1[[#This Row],[Respuesta.rt]])</f>
        <v/>
      </c>
      <c r="U1691" s="3">
        <f>1-Tabla1[[#This Row],[Respuesta.corr]]</f>
        <v>0</v>
      </c>
      <c r="V1691" s="3" t="s">
        <v>144</v>
      </c>
      <c r="W1691" s="3" t="s">
        <v>172</v>
      </c>
      <c r="X1691" s="3" t="str">
        <f>+LEFT(Tabla1[[#This Row],[participant]],LEN(Tabla1[[#This Row],[participant]])-1)</f>
        <v>LMR11M</v>
      </c>
    </row>
    <row r="1692" spans="1:24" x14ac:dyDescent="0.55000000000000004">
      <c r="A1692" t="s">
        <v>95</v>
      </c>
      <c r="B1692" t="s">
        <v>34</v>
      </c>
      <c r="C1692" t="s">
        <v>15</v>
      </c>
      <c r="D1692">
        <v>0.8</v>
      </c>
      <c r="E1692">
        <v>0</v>
      </c>
      <c r="F1692">
        <v>90</v>
      </c>
      <c r="G1692">
        <v>90</v>
      </c>
      <c r="H1692">
        <v>90</v>
      </c>
      <c r="I1692" t="s">
        <v>15</v>
      </c>
      <c r="J1692">
        <v>1</v>
      </c>
      <c r="L1692" t="s">
        <v>96</v>
      </c>
      <c r="M1692">
        <v>60.018062961364201</v>
      </c>
      <c r="N1692" t="s">
        <v>97</v>
      </c>
      <c r="O1692">
        <v>1</v>
      </c>
      <c r="P1692" t="s">
        <v>98</v>
      </c>
      <c r="Q1692" s="3" t="str">
        <f>+PROPER(IF(MID(Tabla1[[#This Row],[expName]],3,100)="Alegria","Alegría",MID(Tabla1[[#This Row],[expName]],3,100)))</f>
        <v>Enojo</v>
      </c>
      <c r="R1692" s="3" t="str">
        <f>+IF(Tabla1[[#This Row],[correct_ans]]="None","Frecuente","Infrecuente")</f>
        <v>Frecuente</v>
      </c>
      <c r="S1692" s="3">
        <f>+Tabla1[[#This Row],[Respuesta.corr]]*100</f>
        <v>100</v>
      </c>
      <c r="T1692" s="3" t="str">
        <f>+IF(OR(Tabla1[[#This Row],[frecuente/infrecuente]]="Frecuente",Tabla1[[#This Row],[Respuesta.rt]]=""),"",Tabla1[[#This Row],[Respuesta.rt]])</f>
        <v/>
      </c>
      <c r="U1692" s="3">
        <f>1-Tabla1[[#This Row],[Respuesta.corr]]</f>
        <v>0</v>
      </c>
      <c r="V1692" s="3" t="s">
        <v>144</v>
      </c>
      <c r="W1692" s="3" t="s">
        <v>172</v>
      </c>
      <c r="X1692" s="3" t="str">
        <f>+LEFT(Tabla1[[#This Row],[participant]],LEN(Tabla1[[#This Row],[participant]])-1)</f>
        <v>LMR11M</v>
      </c>
    </row>
    <row r="1693" spans="1:24" x14ac:dyDescent="0.55000000000000004">
      <c r="A1693" t="s">
        <v>95</v>
      </c>
      <c r="B1693" t="s">
        <v>109</v>
      </c>
      <c r="C1693" t="s">
        <v>15</v>
      </c>
      <c r="D1693">
        <v>0.8</v>
      </c>
      <c r="E1693">
        <v>0</v>
      </c>
      <c r="F1693">
        <v>91</v>
      </c>
      <c r="G1693">
        <v>91</v>
      </c>
      <c r="H1693">
        <v>91</v>
      </c>
      <c r="I1693" t="s">
        <v>15</v>
      </c>
      <c r="J1693">
        <v>1</v>
      </c>
      <c r="L1693" t="s">
        <v>96</v>
      </c>
      <c r="M1693">
        <v>60.018062961364201</v>
      </c>
      <c r="N1693" t="s">
        <v>97</v>
      </c>
      <c r="O1693">
        <v>1</v>
      </c>
      <c r="P1693" t="s">
        <v>98</v>
      </c>
      <c r="Q1693" s="3" t="str">
        <f>+PROPER(IF(MID(Tabla1[[#This Row],[expName]],3,100)="Alegria","Alegría",MID(Tabla1[[#This Row],[expName]],3,100)))</f>
        <v>Enojo</v>
      </c>
      <c r="R1693" s="3" t="str">
        <f>+IF(Tabla1[[#This Row],[correct_ans]]="None","Frecuente","Infrecuente")</f>
        <v>Frecuente</v>
      </c>
      <c r="S1693" s="3">
        <f>+Tabla1[[#This Row],[Respuesta.corr]]*100</f>
        <v>100</v>
      </c>
      <c r="T1693" s="3" t="str">
        <f>+IF(OR(Tabla1[[#This Row],[frecuente/infrecuente]]="Frecuente",Tabla1[[#This Row],[Respuesta.rt]]=""),"",Tabla1[[#This Row],[Respuesta.rt]])</f>
        <v/>
      </c>
      <c r="U1693" s="3">
        <f>1-Tabla1[[#This Row],[Respuesta.corr]]</f>
        <v>0</v>
      </c>
      <c r="V1693" s="3" t="s">
        <v>144</v>
      </c>
      <c r="W1693" s="3" t="s">
        <v>172</v>
      </c>
      <c r="X1693" s="3" t="str">
        <f>+LEFT(Tabla1[[#This Row],[participant]],LEN(Tabla1[[#This Row],[participant]])-1)</f>
        <v>LMR11M</v>
      </c>
    </row>
    <row r="1694" spans="1:24" x14ac:dyDescent="0.55000000000000004">
      <c r="A1694" t="s">
        <v>100</v>
      </c>
      <c r="B1694" t="s">
        <v>120</v>
      </c>
      <c r="C1694" t="s">
        <v>21</v>
      </c>
      <c r="D1694">
        <v>0.8</v>
      </c>
      <c r="E1694">
        <v>0</v>
      </c>
      <c r="F1694">
        <v>92</v>
      </c>
      <c r="G1694">
        <v>92</v>
      </c>
      <c r="H1694">
        <v>92</v>
      </c>
      <c r="I1694" t="s">
        <v>21</v>
      </c>
      <c r="J1694">
        <v>1</v>
      </c>
      <c r="K1694">
        <v>0.375148285646</v>
      </c>
      <c r="L1694" t="s">
        <v>96</v>
      </c>
      <c r="M1694">
        <v>60.018062961364201</v>
      </c>
      <c r="N1694" t="s">
        <v>97</v>
      </c>
      <c r="O1694">
        <v>1</v>
      </c>
      <c r="P1694" t="s">
        <v>98</v>
      </c>
      <c r="Q1694" s="3" t="str">
        <f>+PROPER(IF(MID(Tabla1[[#This Row],[expName]],3,100)="Alegria","Alegría",MID(Tabla1[[#This Row],[expName]],3,100)))</f>
        <v>Enojo</v>
      </c>
      <c r="R1694" s="3" t="str">
        <f>+IF(Tabla1[[#This Row],[correct_ans]]="None","Frecuente","Infrecuente")</f>
        <v>Infrecuente</v>
      </c>
      <c r="S1694" s="3">
        <f>+Tabla1[[#This Row],[Respuesta.corr]]*100</f>
        <v>100</v>
      </c>
      <c r="T1694" s="3">
        <f>+IF(OR(Tabla1[[#This Row],[frecuente/infrecuente]]="Frecuente",Tabla1[[#This Row],[Respuesta.rt]]=""),"",Tabla1[[#This Row],[Respuesta.rt]])</f>
        <v>0.375148285646</v>
      </c>
      <c r="U1694" s="3">
        <f>1-Tabla1[[#This Row],[Respuesta.corr]]</f>
        <v>0</v>
      </c>
      <c r="V1694" s="3" t="s">
        <v>144</v>
      </c>
      <c r="W1694" s="3" t="s">
        <v>172</v>
      </c>
      <c r="X1694" s="3" t="str">
        <f>+LEFT(Tabla1[[#This Row],[participant]],LEN(Tabla1[[#This Row],[participant]])-1)</f>
        <v>LMR11M</v>
      </c>
    </row>
    <row r="1695" spans="1:24" x14ac:dyDescent="0.55000000000000004">
      <c r="A1695" t="s">
        <v>95</v>
      </c>
      <c r="B1695" t="s">
        <v>23</v>
      </c>
      <c r="C1695" t="s">
        <v>15</v>
      </c>
      <c r="D1695">
        <v>0.8</v>
      </c>
      <c r="E1695">
        <v>0</v>
      </c>
      <c r="F1695">
        <v>93</v>
      </c>
      <c r="G1695">
        <v>93</v>
      </c>
      <c r="H1695">
        <v>93</v>
      </c>
      <c r="I1695" t="s">
        <v>15</v>
      </c>
      <c r="J1695">
        <v>1</v>
      </c>
      <c r="L1695" t="s">
        <v>96</v>
      </c>
      <c r="M1695">
        <v>60.018062961364201</v>
      </c>
      <c r="N1695" t="s">
        <v>97</v>
      </c>
      <c r="O1695">
        <v>1</v>
      </c>
      <c r="P1695" t="s">
        <v>98</v>
      </c>
      <c r="Q1695" s="3" t="str">
        <f>+PROPER(IF(MID(Tabla1[[#This Row],[expName]],3,100)="Alegria","Alegría",MID(Tabla1[[#This Row],[expName]],3,100)))</f>
        <v>Enojo</v>
      </c>
      <c r="R1695" s="3" t="str">
        <f>+IF(Tabla1[[#This Row],[correct_ans]]="None","Frecuente","Infrecuente")</f>
        <v>Frecuente</v>
      </c>
      <c r="S1695" s="3">
        <f>+Tabla1[[#This Row],[Respuesta.corr]]*100</f>
        <v>100</v>
      </c>
      <c r="T1695" s="3" t="str">
        <f>+IF(OR(Tabla1[[#This Row],[frecuente/infrecuente]]="Frecuente",Tabla1[[#This Row],[Respuesta.rt]]=""),"",Tabla1[[#This Row],[Respuesta.rt]])</f>
        <v/>
      </c>
      <c r="U1695" s="3">
        <f>1-Tabla1[[#This Row],[Respuesta.corr]]</f>
        <v>0</v>
      </c>
      <c r="V1695" s="3" t="s">
        <v>144</v>
      </c>
      <c r="W1695" s="3" t="s">
        <v>172</v>
      </c>
      <c r="X1695" s="3" t="str">
        <f>+LEFT(Tabla1[[#This Row],[participant]],LEN(Tabla1[[#This Row],[participant]])-1)</f>
        <v>LMR11M</v>
      </c>
    </row>
    <row r="1696" spans="1:24" x14ac:dyDescent="0.55000000000000004">
      <c r="A1696" t="s">
        <v>95</v>
      </c>
      <c r="B1696" t="s">
        <v>31</v>
      </c>
      <c r="C1696" t="s">
        <v>15</v>
      </c>
      <c r="D1696">
        <v>0.8</v>
      </c>
      <c r="E1696">
        <v>0</v>
      </c>
      <c r="F1696">
        <v>94</v>
      </c>
      <c r="G1696">
        <v>94</v>
      </c>
      <c r="H1696">
        <v>94</v>
      </c>
      <c r="I1696" t="s">
        <v>15</v>
      </c>
      <c r="J1696">
        <v>1</v>
      </c>
      <c r="L1696" t="s">
        <v>96</v>
      </c>
      <c r="M1696">
        <v>60.018062961364201</v>
      </c>
      <c r="N1696" t="s">
        <v>97</v>
      </c>
      <c r="O1696">
        <v>1</v>
      </c>
      <c r="P1696" t="s">
        <v>98</v>
      </c>
      <c r="Q1696" s="3" t="str">
        <f>+PROPER(IF(MID(Tabla1[[#This Row],[expName]],3,100)="Alegria","Alegría",MID(Tabla1[[#This Row],[expName]],3,100)))</f>
        <v>Enojo</v>
      </c>
      <c r="R1696" s="3" t="str">
        <f>+IF(Tabla1[[#This Row],[correct_ans]]="None","Frecuente","Infrecuente")</f>
        <v>Frecuente</v>
      </c>
      <c r="S1696" s="3">
        <f>+Tabla1[[#This Row],[Respuesta.corr]]*100</f>
        <v>100</v>
      </c>
      <c r="T1696" s="3" t="str">
        <f>+IF(OR(Tabla1[[#This Row],[frecuente/infrecuente]]="Frecuente",Tabla1[[#This Row],[Respuesta.rt]]=""),"",Tabla1[[#This Row],[Respuesta.rt]])</f>
        <v/>
      </c>
      <c r="U1696" s="3">
        <f>1-Tabla1[[#This Row],[Respuesta.corr]]</f>
        <v>0</v>
      </c>
      <c r="V1696" s="3" t="s">
        <v>144</v>
      </c>
      <c r="W1696" s="3" t="s">
        <v>172</v>
      </c>
      <c r="X1696" s="3" t="str">
        <f>+LEFT(Tabla1[[#This Row],[participant]],LEN(Tabla1[[#This Row],[participant]])-1)</f>
        <v>LMR11M</v>
      </c>
    </row>
    <row r="1697" spans="1:24" x14ac:dyDescent="0.55000000000000004">
      <c r="A1697" t="s">
        <v>95</v>
      </c>
      <c r="B1697" t="s">
        <v>109</v>
      </c>
      <c r="C1697" t="s">
        <v>15</v>
      </c>
      <c r="D1697">
        <v>0.8</v>
      </c>
      <c r="E1697">
        <v>0</v>
      </c>
      <c r="F1697">
        <v>95</v>
      </c>
      <c r="G1697">
        <v>95</v>
      </c>
      <c r="H1697">
        <v>95</v>
      </c>
      <c r="I1697" t="s">
        <v>15</v>
      </c>
      <c r="J1697">
        <v>1</v>
      </c>
      <c r="L1697" t="s">
        <v>96</v>
      </c>
      <c r="M1697">
        <v>60.018062961364201</v>
      </c>
      <c r="N1697" t="s">
        <v>97</v>
      </c>
      <c r="O1697">
        <v>1</v>
      </c>
      <c r="P1697" t="s">
        <v>98</v>
      </c>
      <c r="Q1697" s="3" t="str">
        <f>+PROPER(IF(MID(Tabla1[[#This Row],[expName]],3,100)="Alegria","Alegría",MID(Tabla1[[#This Row],[expName]],3,100)))</f>
        <v>Enojo</v>
      </c>
      <c r="R1697" s="3" t="str">
        <f>+IF(Tabla1[[#This Row],[correct_ans]]="None","Frecuente","Infrecuente")</f>
        <v>Frecuente</v>
      </c>
      <c r="S1697" s="3">
        <f>+Tabla1[[#This Row],[Respuesta.corr]]*100</f>
        <v>100</v>
      </c>
      <c r="T1697" s="3" t="str">
        <f>+IF(OR(Tabla1[[#This Row],[frecuente/infrecuente]]="Frecuente",Tabla1[[#This Row],[Respuesta.rt]]=""),"",Tabla1[[#This Row],[Respuesta.rt]])</f>
        <v/>
      </c>
      <c r="U1697" s="3">
        <f>1-Tabla1[[#This Row],[Respuesta.corr]]</f>
        <v>0</v>
      </c>
      <c r="V1697" s="3" t="s">
        <v>144</v>
      </c>
      <c r="W1697" s="3" t="s">
        <v>172</v>
      </c>
      <c r="X1697" s="3" t="str">
        <f>+LEFT(Tabla1[[#This Row],[participant]],LEN(Tabla1[[#This Row],[participant]])-1)</f>
        <v>LMR11M</v>
      </c>
    </row>
    <row r="1698" spans="1:24" x14ac:dyDescent="0.55000000000000004">
      <c r="A1698" t="s">
        <v>95</v>
      </c>
      <c r="B1698" t="s">
        <v>99</v>
      </c>
      <c r="C1698" t="s">
        <v>15</v>
      </c>
      <c r="D1698">
        <v>1.3</v>
      </c>
      <c r="E1698">
        <v>0</v>
      </c>
      <c r="F1698">
        <v>96</v>
      </c>
      <c r="G1698">
        <v>96</v>
      </c>
      <c r="H1698">
        <v>96</v>
      </c>
      <c r="I1698" t="s">
        <v>15</v>
      </c>
      <c r="J1698">
        <v>1</v>
      </c>
      <c r="L1698" t="s">
        <v>96</v>
      </c>
      <c r="M1698">
        <v>60.018062961364201</v>
      </c>
      <c r="N1698" t="s">
        <v>97</v>
      </c>
      <c r="O1698">
        <v>1</v>
      </c>
      <c r="P1698" t="s">
        <v>98</v>
      </c>
      <c r="Q1698" s="3" t="str">
        <f>+PROPER(IF(MID(Tabla1[[#This Row],[expName]],3,100)="Alegria","Alegría",MID(Tabla1[[#This Row],[expName]],3,100)))</f>
        <v>Enojo</v>
      </c>
      <c r="R1698" s="3" t="str">
        <f>+IF(Tabla1[[#This Row],[correct_ans]]="None","Frecuente","Infrecuente")</f>
        <v>Frecuente</v>
      </c>
      <c r="S1698" s="3">
        <f>+Tabla1[[#This Row],[Respuesta.corr]]*100</f>
        <v>100</v>
      </c>
      <c r="T1698" s="3" t="str">
        <f>+IF(OR(Tabla1[[#This Row],[frecuente/infrecuente]]="Frecuente",Tabla1[[#This Row],[Respuesta.rt]]=""),"",Tabla1[[#This Row],[Respuesta.rt]])</f>
        <v/>
      </c>
      <c r="U1698" s="3">
        <f>1-Tabla1[[#This Row],[Respuesta.corr]]</f>
        <v>0</v>
      </c>
      <c r="V1698" s="3" t="s">
        <v>144</v>
      </c>
      <c r="W1698" s="3" t="s">
        <v>172</v>
      </c>
      <c r="X1698" s="3" t="str">
        <f>+LEFT(Tabla1[[#This Row],[participant]],LEN(Tabla1[[#This Row],[participant]])-1)</f>
        <v>LMR11M</v>
      </c>
    </row>
    <row r="1699" spans="1:24" x14ac:dyDescent="0.55000000000000004">
      <c r="A1699" t="s">
        <v>95</v>
      </c>
      <c r="B1699" t="s">
        <v>14</v>
      </c>
      <c r="C1699" t="s">
        <v>15</v>
      </c>
      <c r="D1699">
        <v>1.3</v>
      </c>
      <c r="E1699">
        <v>0</v>
      </c>
      <c r="F1699">
        <v>97</v>
      </c>
      <c r="G1699">
        <v>97</v>
      </c>
      <c r="H1699">
        <v>97</v>
      </c>
      <c r="I1699" t="s">
        <v>15</v>
      </c>
      <c r="J1699">
        <v>1</v>
      </c>
      <c r="L1699" t="s">
        <v>96</v>
      </c>
      <c r="M1699">
        <v>60.018062961364201</v>
      </c>
      <c r="N1699" t="s">
        <v>97</v>
      </c>
      <c r="O1699">
        <v>1</v>
      </c>
      <c r="P1699" t="s">
        <v>98</v>
      </c>
      <c r="Q1699" s="3" t="str">
        <f>+PROPER(IF(MID(Tabla1[[#This Row],[expName]],3,100)="Alegria","Alegría",MID(Tabla1[[#This Row],[expName]],3,100)))</f>
        <v>Enojo</v>
      </c>
      <c r="R1699" s="3" t="str">
        <f>+IF(Tabla1[[#This Row],[correct_ans]]="None","Frecuente","Infrecuente")</f>
        <v>Frecuente</v>
      </c>
      <c r="S1699" s="3">
        <f>+Tabla1[[#This Row],[Respuesta.corr]]*100</f>
        <v>100</v>
      </c>
      <c r="T1699" s="3" t="str">
        <f>+IF(OR(Tabla1[[#This Row],[frecuente/infrecuente]]="Frecuente",Tabla1[[#This Row],[Respuesta.rt]]=""),"",Tabla1[[#This Row],[Respuesta.rt]])</f>
        <v/>
      </c>
      <c r="U1699" s="3">
        <f>1-Tabla1[[#This Row],[Respuesta.corr]]</f>
        <v>0</v>
      </c>
      <c r="V1699" s="3" t="s">
        <v>144</v>
      </c>
      <c r="W1699" s="3" t="s">
        <v>172</v>
      </c>
      <c r="X1699" s="3" t="str">
        <f>+LEFT(Tabla1[[#This Row],[participant]],LEN(Tabla1[[#This Row],[participant]])-1)</f>
        <v>LMR11M</v>
      </c>
    </row>
    <row r="1700" spans="1:24" x14ac:dyDescent="0.55000000000000004">
      <c r="A1700" t="s">
        <v>100</v>
      </c>
      <c r="B1700" t="s">
        <v>113</v>
      </c>
      <c r="C1700" t="s">
        <v>21</v>
      </c>
      <c r="D1700">
        <v>1.3</v>
      </c>
      <c r="E1700">
        <v>0</v>
      </c>
      <c r="F1700">
        <v>98</v>
      </c>
      <c r="G1700">
        <v>98</v>
      </c>
      <c r="H1700">
        <v>98</v>
      </c>
      <c r="I1700" t="s">
        <v>21</v>
      </c>
      <c r="J1700">
        <v>1</v>
      </c>
      <c r="K1700">
        <v>0.49183192010999999</v>
      </c>
      <c r="L1700" t="s">
        <v>96</v>
      </c>
      <c r="M1700">
        <v>60.018062961364201</v>
      </c>
      <c r="N1700" t="s">
        <v>97</v>
      </c>
      <c r="O1700">
        <v>1</v>
      </c>
      <c r="P1700" t="s">
        <v>98</v>
      </c>
      <c r="Q1700" s="3" t="str">
        <f>+PROPER(IF(MID(Tabla1[[#This Row],[expName]],3,100)="Alegria","Alegría",MID(Tabla1[[#This Row],[expName]],3,100)))</f>
        <v>Enojo</v>
      </c>
      <c r="R1700" s="3" t="str">
        <f>+IF(Tabla1[[#This Row],[correct_ans]]="None","Frecuente","Infrecuente")</f>
        <v>Infrecuente</v>
      </c>
      <c r="S1700" s="3">
        <f>+Tabla1[[#This Row],[Respuesta.corr]]*100</f>
        <v>100</v>
      </c>
      <c r="T1700" s="3">
        <f>+IF(OR(Tabla1[[#This Row],[frecuente/infrecuente]]="Frecuente",Tabla1[[#This Row],[Respuesta.rt]]=""),"",Tabla1[[#This Row],[Respuesta.rt]])</f>
        <v>0.49183192010999999</v>
      </c>
      <c r="U1700" s="3">
        <f>1-Tabla1[[#This Row],[Respuesta.corr]]</f>
        <v>0</v>
      </c>
      <c r="V1700" s="3" t="s">
        <v>144</v>
      </c>
      <c r="W1700" s="3" t="s">
        <v>172</v>
      </c>
      <c r="X1700" s="3" t="str">
        <f>+LEFT(Tabla1[[#This Row],[participant]],LEN(Tabla1[[#This Row],[participant]])-1)</f>
        <v>LMR11M</v>
      </c>
    </row>
    <row r="1701" spans="1:24" x14ac:dyDescent="0.55000000000000004">
      <c r="A1701" t="s">
        <v>95</v>
      </c>
      <c r="B1701" t="s">
        <v>108</v>
      </c>
      <c r="C1701" t="s">
        <v>15</v>
      </c>
      <c r="D1701">
        <v>0.8</v>
      </c>
      <c r="E1701">
        <v>0</v>
      </c>
      <c r="F1701">
        <v>99</v>
      </c>
      <c r="G1701">
        <v>99</v>
      </c>
      <c r="H1701">
        <v>99</v>
      </c>
      <c r="I1701" t="s">
        <v>15</v>
      </c>
      <c r="J1701">
        <v>1</v>
      </c>
      <c r="L1701" t="s">
        <v>96</v>
      </c>
      <c r="M1701">
        <v>60.018062961364201</v>
      </c>
      <c r="N1701" t="s">
        <v>97</v>
      </c>
      <c r="O1701">
        <v>1</v>
      </c>
      <c r="P1701" t="s">
        <v>98</v>
      </c>
      <c r="Q1701" s="3" t="str">
        <f>+PROPER(IF(MID(Tabla1[[#This Row],[expName]],3,100)="Alegria","Alegría",MID(Tabla1[[#This Row],[expName]],3,100)))</f>
        <v>Enojo</v>
      </c>
      <c r="R1701" s="3" t="str">
        <f>+IF(Tabla1[[#This Row],[correct_ans]]="None","Frecuente","Infrecuente")</f>
        <v>Frecuente</v>
      </c>
      <c r="S1701" s="3">
        <f>+Tabla1[[#This Row],[Respuesta.corr]]*100</f>
        <v>100</v>
      </c>
      <c r="T1701" s="3" t="str">
        <f>+IF(OR(Tabla1[[#This Row],[frecuente/infrecuente]]="Frecuente",Tabla1[[#This Row],[Respuesta.rt]]=""),"",Tabla1[[#This Row],[Respuesta.rt]])</f>
        <v/>
      </c>
      <c r="U1701" s="3">
        <f>1-Tabla1[[#This Row],[Respuesta.corr]]</f>
        <v>0</v>
      </c>
      <c r="V1701" s="3" t="s">
        <v>144</v>
      </c>
      <c r="W1701" s="3" t="s">
        <v>172</v>
      </c>
      <c r="X1701" s="3" t="str">
        <f>+LEFT(Tabla1[[#This Row],[participant]],LEN(Tabla1[[#This Row],[participant]])-1)</f>
        <v>LMR11M</v>
      </c>
    </row>
    <row r="1702" spans="1:24" x14ac:dyDescent="0.55000000000000004">
      <c r="A1702" t="s">
        <v>95</v>
      </c>
      <c r="B1702" t="s">
        <v>102</v>
      </c>
      <c r="C1702" t="s">
        <v>15</v>
      </c>
      <c r="D1702">
        <v>0.8</v>
      </c>
      <c r="E1702">
        <v>0</v>
      </c>
      <c r="F1702">
        <v>100</v>
      </c>
      <c r="G1702">
        <v>100</v>
      </c>
      <c r="H1702">
        <v>100</v>
      </c>
      <c r="I1702" t="s">
        <v>15</v>
      </c>
      <c r="J1702">
        <v>1</v>
      </c>
      <c r="L1702" t="s">
        <v>96</v>
      </c>
      <c r="M1702">
        <v>60.018062961364201</v>
      </c>
      <c r="N1702" t="s">
        <v>97</v>
      </c>
      <c r="O1702">
        <v>1</v>
      </c>
      <c r="P1702" t="s">
        <v>98</v>
      </c>
      <c r="Q1702" s="3" t="str">
        <f>+PROPER(IF(MID(Tabla1[[#This Row],[expName]],3,100)="Alegria","Alegría",MID(Tabla1[[#This Row],[expName]],3,100)))</f>
        <v>Enojo</v>
      </c>
      <c r="R1702" s="3" t="str">
        <f>+IF(Tabla1[[#This Row],[correct_ans]]="None","Frecuente","Infrecuente")</f>
        <v>Frecuente</v>
      </c>
      <c r="S1702" s="3">
        <f>+Tabla1[[#This Row],[Respuesta.corr]]*100</f>
        <v>100</v>
      </c>
      <c r="T1702" s="3" t="str">
        <f>+IF(OR(Tabla1[[#This Row],[frecuente/infrecuente]]="Frecuente",Tabla1[[#This Row],[Respuesta.rt]]=""),"",Tabla1[[#This Row],[Respuesta.rt]])</f>
        <v/>
      </c>
      <c r="U1702" s="3">
        <f>1-Tabla1[[#This Row],[Respuesta.corr]]</f>
        <v>0</v>
      </c>
      <c r="V1702" s="3" t="s">
        <v>144</v>
      </c>
      <c r="W1702" s="3" t="s">
        <v>172</v>
      </c>
      <c r="X1702" s="3" t="str">
        <f>+LEFT(Tabla1[[#This Row],[participant]],LEN(Tabla1[[#This Row],[participant]])-1)</f>
        <v>LMR11M</v>
      </c>
    </row>
    <row r="1703" spans="1:24" x14ac:dyDescent="0.55000000000000004">
      <c r="A1703" t="s">
        <v>100</v>
      </c>
      <c r="B1703" t="s">
        <v>121</v>
      </c>
      <c r="C1703" t="s">
        <v>21</v>
      </c>
      <c r="D1703">
        <v>0.8</v>
      </c>
      <c r="E1703">
        <v>0</v>
      </c>
      <c r="F1703">
        <v>101</v>
      </c>
      <c r="G1703">
        <v>101</v>
      </c>
      <c r="H1703">
        <v>101</v>
      </c>
      <c r="I1703" t="s">
        <v>21</v>
      </c>
      <c r="J1703">
        <v>1</v>
      </c>
      <c r="K1703">
        <v>0.40297580929499999</v>
      </c>
      <c r="L1703" t="s">
        <v>96</v>
      </c>
      <c r="M1703">
        <v>60.018062961364201</v>
      </c>
      <c r="N1703" t="s">
        <v>97</v>
      </c>
      <c r="O1703">
        <v>1</v>
      </c>
      <c r="P1703" t="s">
        <v>98</v>
      </c>
      <c r="Q1703" s="3" t="str">
        <f>+PROPER(IF(MID(Tabla1[[#This Row],[expName]],3,100)="Alegria","Alegría",MID(Tabla1[[#This Row],[expName]],3,100)))</f>
        <v>Enojo</v>
      </c>
      <c r="R1703" s="3" t="str">
        <f>+IF(Tabla1[[#This Row],[correct_ans]]="None","Frecuente","Infrecuente")</f>
        <v>Infrecuente</v>
      </c>
      <c r="S1703" s="3">
        <f>+Tabla1[[#This Row],[Respuesta.corr]]*100</f>
        <v>100</v>
      </c>
      <c r="T1703" s="3">
        <f>+IF(OR(Tabla1[[#This Row],[frecuente/infrecuente]]="Frecuente",Tabla1[[#This Row],[Respuesta.rt]]=""),"",Tabla1[[#This Row],[Respuesta.rt]])</f>
        <v>0.40297580929499999</v>
      </c>
      <c r="U1703" s="3">
        <f>1-Tabla1[[#This Row],[Respuesta.corr]]</f>
        <v>0</v>
      </c>
      <c r="V1703" s="3" t="s">
        <v>144</v>
      </c>
      <c r="W1703" s="3" t="s">
        <v>172</v>
      </c>
      <c r="X1703" s="3" t="str">
        <f>+LEFT(Tabla1[[#This Row],[participant]],LEN(Tabla1[[#This Row],[participant]])-1)</f>
        <v>LMR11M</v>
      </c>
    </row>
    <row r="1704" spans="1:24" x14ac:dyDescent="0.55000000000000004">
      <c r="A1704" t="s">
        <v>95</v>
      </c>
      <c r="B1704" t="s">
        <v>102</v>
      </c>
      <c r="C1704" t="s">
        <v>15</v>
      </c>
      <c r="D1704">
        <v>1.3</v>
      </c>
      <c r="E1704">
        <v>0</v>
      </c>
      <c r="F1704">
        <v>102</v>
      </c>
      <c r="G1704">
        <v>102</v>
      </c>
      <c r="H1704">
        <v>102</v>
      </c>
      <c r="I1704" t="s">
        <v>15</v>
      </c>
      <c r="J1704">
        <v>1</v>
      </c>
      <c r="L1704" t="s">
        <v>96</v>
      </c>
      <c r="M1704">
        <v>60.018062961364201</v>
      </c>
      <c r="N1704" t="s">
        <v>97</v>
      </c>
      <c r="O1704">
        <v>1</v>
      </c>
      <c r="P1704" t="s">
        <v>98</v>
      </c>
      <c r="Q1704" s="3" t="str">
        <f>+PROPER(IF(MID(Tabla1[[#This Row],[expName]],3,100)="Alegria","Alegría",MID(Tabla1[[#This Row],[expName]],3,100)))</f>
        <v>Enojo</v>
      </c>
      <c r="R1704" s="3" t="str">
        <f>+IF(Tabla1[[#This Row],[correct_ans]]="None","Frecuente","Infrecuente")</f>
        <v>Frecuente</v>
      </c>
      <c r="S1704" s="3">
        <f>+Tabla1[[#This Row],[Respuesta.corr]]*100</f>
        <v>100</v>
      </c>
      <c r="T1704" s="3" t="str">
        <f>+IF(OR(Tabla1[[#This Row],[frecuente/infrecuente]]="Frecuente",Tabla1[[#This Row],[Respuesta.rt]]=""),"",Tabla1[[#This Row],[Respuesta.rt]])</f>
        <v/>
      </c>
      <c r="U1704" s="3">
        <f>1-Tabla1[[#This Row],[Respuesta.corr]]</f>
        <v>0</v>
      </c>
      <c r="V1704" s="3" t="s">
        <v>144</v>
      </c>
      <c r="W1704" s="3" t="s">
        <v>172</v>
      </c>
      <c r="X1704" s="3" t="str">
        <f>+LEFT(Tabla1[[#This Row],[participant]],LEN(Tabla1[[#This Row],[participant]])-1)</f>
        <v>LMR11M</v>
      </c>
    </row>
    <row r="1705" spans="1:24" x14ac:dyDescent="0.55000000000000004">
      <c r="A1705" t="s">
        <v>95</v>
      </c>
      <c r="B1705" t="s">
        <v>75</v>
      </c>
      <c r="C1705" t="s">
        <v>15</v>
      </c>
      <c r="D1705">
        <v>1.3</v>
      </c>
      <c r="E1705">
        <v>0</v>
      </c>
      <c r="F1705">
        <v>103</v>
      </c>
      <c r="G1705">
        <v>103</v>
      </c>
      <c r="H1705">
        <v>103</v>
      </c>
      <c r="I1705" t="s">
        <v>15</v>
      </c>
      <c r="J1705">
        <v>1</v>
      </c>
      <c r="L1705" t="s">
        <v>96</v>
      </c>
      <c r="M1705">
        <v>60.018062961364201</v>
      </c>
      <c r="N1705" t="s">
        <v>97</v>
      </c>
      <c r="O1705">
        <v>1</v>
      </c>
      <c r="P1705" t="s">
        <v>98</v>
      </c>
      <c r="Q1705" s="3" t="str">
        <f>+PROPER(IF(MID(Tabla1[[#This Row],[expName]],3,100)="Alegria","Alegría",MID(Tabla1[[#This Row],[expName]],3,100)))</f>
        <v>Enojo</v>
      </c>
      <c r="R1705" s="3" t="str">
        <f>+IF(Tabla1[[#This Row],[correct_ans]]="None","Frecuente","Infrecuente")</f>
        <v>Frecuente</v>
      </c>
      <c r="S1705" s="3">
        <f>+Tabla1[[#This Row],[Respuesta.corr]]*100</f>
        <v>100</v>
      </c>
      <c r="T1705" s="3" t="str">
        <f>+IF(OR(Tabla1[[#This Row],[frecuente/infrecuente]]="Frecuente",Tabla1[[#This Row],[Respuesta.rt]]=""),"",Tabla1[[#This Row],[Respuesta.rt]])</f>
        <v/>
      </c>
      <c r="U1705" s="3">
        <f>1-Tabla1[[#This Row],[Respuesta.corr]]</f>
        <v>0</v>
      </c>
      <c r="V1705" s="3" t="s">
        <v>144</v>
      </c>
      <c r="W1705" s="3" t="s">
        <v>172</v>
      </c>
      <c r="X1705" s="3" t="str">
        <f>+LEFT(Tabla1[[#This Row],[participant]],LEN(Tabla1[[#This Row],[participant]])-1)</f>
        <v>LMR11M</v>
      </c>
    </row>
    <row r="1706" spans="1:24" x14ac:dyDescent="0.55000000000000004">
      <c r="A1706" t="s">
        <v>100</v>
      </c>
      <c r="B1706" t="s">
        <v>121</v>
      </c>
      <c r="C1706" t="s">
        <v>21</v>
      </c>
      <c r="D1706">
        <v>0.8</v>
      </c>
      <c r="E1706">
        <v>0</v>
      </c>
      <c r="F1706">
        <v>104</v>
      </c>
      <c r="G1706">
        <v>104</v>
      </c>
      <c r="H1706">
        <v>104</v>
      </c>
      <c r="I1706" t="s">
        <v>21</v>
      </c>
      <c r="J1706">
        <v>1</v>
      </c>
      <c r="K1706">
        <v>0.54487270535900001</v>
      </c>
      <c r="L1706" t="s">
        <v>96</v>
      </c>
      <c r="M1706">
        <v>60.018062961364201</v>
      </c>
      <c r="N1706" t="s">
        <v>97</v>
      </c>
      <c r="O1706">
        <v>1</v>
      </c>
      <c r="P1706" t="s">
        <v>98</v>
      </c>
      <c r="Q1706" s="3" t="str">
        <f>+PROPER(IF(MID(Tabla1[[#This Row],[expName]],3,100)="Alegria","Alegría",MID(Tabla1[[#This Row],[expName]],3,100)))</f>
        <v>Enojo</v>
      </c>
      <c r="R1706" s="3" t="str">
        <f>+IF(Tabla1[[#This Row],[correct_ans]]="None","Frecuente","Infrecuente")</f>
        <v>Infrecuente</v>
      </c>
      <c r="S1706" s="3">
        <f>+Tabla1[[#This Row],[Respuesta.corr]]*100</f>
        <v>100</v>
      </c>
      <c r="T1706" s="3">
        <f>+IF(OR(Tabla1[[#This Row],[frecuente/infrecuente]]="Frecuente",Tabla1[[#This Row],[Respuesta.rt]]=""),"",Tabla1[[#This Row],[Respuesta.rt]])</f>
        <v>0.54487270535900001</v>
      </c>
      <c r="U1706" s="3">
        <f>1-Tabla1[[#This Row],[Respuesta.corr]]</f>
        <v>0</v>
      </c>
      <c r="V1706" s="3" t="s">
        <v>144</v>
      </c>
      <c r="W1706" s="3" t="s">
        <v>172</v>
      </c>
      <c r="X1706" s="3" t="str">
        <f>+LEFT(Tabla1[[#This Row],[participant]],LEN(Tabla1[[#This Row],[participant]])-1)</f>
        <v>LMR11M</v>
      </c>
    </row>
    <row r="1707" spans="1:24" x14ac:dyDescent="0.55000000000000004">
      <c r="A1707" t="s">
        <v>95</v>
      </c>
      <c r="B1707" t="s">
        <v>105</v>
      </c>
      <c r="C1707" t="s">
        <v>15</v>
      </c>
      <c r="D1707">
        <v>0.8</v>
      </c>
      <c r="E1707">
        <v>0</v>
      </c>
      <c r="F1707">
        <v>105</v>
      </c>
      <c r="G1707">
        <v>105</v>
      </c>
      <c r="H1707">
        <v>105</v>
      </c>
      <c r="I1707" t="s">
        <v>15</v>
      </c>
      <c r="J1707">
        <v>1</v>
      </c>
      <c r="L1707" t="s">
        <v>96</v>
      </c>
      <c r="M1707">
        <v>60.018062961364201</v>
      </c>
      <c r="N1707" t="s">
        <v>97</v>
      </c>
      <c r="O1707">
        <v>1</v>
      </c>
      <c r="P1707" t="s">
        <v>98</v>
      </c>
      <c r="Q1707" s="3" t="str">
        <f>+PROPER(IF(MID(Tabla1[[#This Row],[expName]],3,100)="Alegria","Alegría",MID(Tabla1[[#This Row],[expName]],3,100)))</f>
        <v>Enojo</v>
      </c>
      <c r="R1707" s="3" t="str">
        <f>+IF(Tabla1[[#This Row],[correct_ans]]="None","Frecuente","Infrecuente")</f>
        <v>Frecuente</v>
      </c>
      <c r="S1707" s="3">
        <f>+Tabla1[[#This Row],[Respuesta.corr]]*100</f>
        <v>100</v>
      </c>
      <c r="T1707" s="3" t="str">
        <f>+IF(OR(Tabla1[[#This Row],[frecuente/infrecuente]]="Frecuente",Tabla1[[#This Row],[Respuesta.rt]]=""),"",Tabla1[[#This Row],[Respuesta.rt]])</f>
        <v/>
      </c>
      <c r="U1707" s="3">
        <f>1-Tabla1[[#This Row],[Respuesta.corr]]</f>
        <v>0</v>
      </c>
      <c r="V1707" s="3" t="s">
        <v>144</v>
      </c>
      <c r="W1707" s="3" t="s">
        <v>172</v>
      </c>
      <c r="X1707" s="3" t="str">
        <f>+LEFT(Tabla1[[#This Row],[participant]],LEN(Tabla1[[#This Row],[participant]])-1)</f>
        <v>LMR11M</v>
      </c>
    </row>
    <row r="1708" spans="1:24" x14ac:dyDescent="0.55000000000000004">
      <c r="A1708" t="s">
        <v>95</v>
      </c>
      <c r="B1708" t="s">
        <v>102</v>
      </c>
      <c r="C1708" t="s">
        <v>15</v>
      </c>
      <c r="D1708">
        <v>0.8</v>
      </c>
      <c r="E1708">
        <v>0</v>
      </c>
      <c r="F1708">
        <v>106</v>
      </c>
      <c r="G1708">
        <v>106</v>
      </c>
      <c r="H1708">
        <v>106</v>
      </c>
      <c r="I1708" t="s">
        <v>15</v>
      </c>
      <c r="J1708">
        <v>1</v>
      </c>
      <c r="L1708" t="s">
        <v>96</v>
      </c>
      <c r="M1708">
        <v>60.018062961364201</v>
      </c>
      <c r="N1708" t="s">
        <v>97</v>
      </c>
      <c r="O1708">
        <v>1</v>
      </c>
      <c r="P1708" t="s">
        <v>98</v>
      </c>
      <c r="Q1708" s="3" t="str">
        <f>+PROPER(IF(MID(Tabla1[[#This Row],[expName]],3,100)="Alegria","Alegría",MID(Tabla1[[#This Row],[expName]],3,100)))</f>
        <v>Enojo</v>
      </c>
      <c r="R1708" s="3" t="str">
        <f>+IF(Tabla1[[#This Row],[correct_ans]]="None","Frecuente","Infrecuente")</f>
        <v>Frecuente</v>
      </c>
      <c r="S1708" s="3">
        <f>+Tabla1[[#This Row],[Respuesta.corr]]*100</f>
        <v>100</v>
      </c>
      <c r="T1708" s="3" t="str">
        <f>+IF(OR(Tabla1[[#This Row],[frecuente/infrecuente]]="Frecuente",Tabla1[[#This Row],[Respuesta.rt]]=""),"",Tabla1[[#This Row],[Respuesta.rt]])</f>
        <v/>
      </c>
      <c r="U1708" s="3">
        <f>1-Tabla1[[#This Row],[Respuesta.corr]]</f>
        <v>0</v>
      </c>
      <c r="V1708" s="3" t="s">
        <v>144</v>
      </c>
      <c r="W1708" s="3" t="s">
        <v>172</v>
      </c>
      <c r="X1708" s="3" t="str">
        <f>+LEFT(Tabla1[[#This Row],[participant]],LEN(Tabla1[[#This Row],[participant]])-1)</f>
        <v>LMR11M</v>
      </c>
    </row>
    <row r="1709" spans="1:24" x14ac:dyDescent="0.55000000000000004">
      <c r="A1709" t="s">
        <v>100</v>
      </c>
      <c r="B1709" t="s">
        <v>101</v>
      </c>
      <c r="C1709" t="s">
        <v>21</v>
      </c>
      <c r="D1709">
        <v>0.8</v>
      </c>
      <c r="E1709">
        <v>0</v>
      </c>
      <c r="F1709">
        <v>107</v>
      </c>
      <c r="G1709">
        <v>107</v>
      </c>
      <c r="H1709">
        <v>107</v>
      </c>
      <c r="I1709" t="s">
        <v>21</v>
      </c>
      <c r="J1709">
        <v>1</v>
      </c>
      <c r="K1709">
        <v>0.45753098558600003</v>
      </c>
      <c r="L1709" t="s">
        <v>96</v>
      </c>
      <c r="M1709">
        <v>60.018062961364201</v>
      </c>
      <c r="N1709" t="s">
        <v>97</v>
      </c>
      <c r="O1709">
        <v>1</v>
      </c>
      <c r="P1709" t="s">
        <v>98</v>
      </c>
      <c r="Q1709" s="3" t="str">
        <f>+PROPER(IF(MID(Tabla1[[#This Row],[expName]],3,100)="Alegria","Alegría",MID(Tabla1[[#This Row],[expName]],3,100)))</f>
        <v>Enojo</v>
      </c>
      <c r="R1709" s="3" t="str">
        <f>+IF(Tabla1[[#This Row],[correct_ans]]="None","Frecuente","Infrecuente")</f>
        <v>Infrecuente</v>
      </c>
      <c r="S1709" s="3">
        <f>+Tabla1[[#This Row],[Respuesta.corr]]*100</f>
        <v>100</v>
      </c>
      <c r="T1709" s="3">
        <f>+IF(OR(Tabla1[[#This Row],[frecuente/infrecuente]]="Frecuente",Tabla1[[#This Row],[Respuesta.rt]]=""),"",Tabla1[[#This Row],[Respuesta.rt]])</f>
        <v>0.45753098558600003</v>
      </c>
      <c r="U1709" s="3">
        <f>1-Tabla1[[#This Row],[Respuesta.corr]]</f>
        <v>0</v>
      </c>
      <c r="V1709" s="3" t="s">
        <v>144</v>
      </c>
      <c r="W1709" s="3" t="s">
        <v>172</v>
      </c>
      <c r="X1709" s="3" t="str">
        <f>+LEFT(Tabla1[[#This Row],[participant]],LEN(Tabla1[[#This Row],[participant]])-1)</f>
        <v>LMR11M</v>
      </c>
    </row>
    <row r="1710" spans="1:24" x14ac:dyDescent="0.55000000000000004">
      <c r="A1710" t="s">
        <v>95</v>
      </c>
      <c r="B1710" t="s">
        <v>108</v>
      </c>
      <c r="C1710" t="s">
        <v>15</v>
      </c>
      <c r="D1710">
        <v>0.8</v>
      </c>
      <c r="E1710">
        <v>0</v>
      </c>
      <c r="F1710">
        <v>108</v>
      </c>
      <c r="G1710">
        <v>108</v>
      </c>
      <c r="H1710">
        <v>108</v>
      </c>
      <c r="I1710" t="s">
        <v>15</v>
      </c>
      <c r="J1710">
        <v>1</v>
      </c>
      <c r="L1710" t="s">
        <v>96</v>
      </c>
      <c r="M1710">
        <v>60.018062961364201</v>
      </c>
      <c r="N1710" t="s">
        <v>97</v>
      </c>
      <c r="O1710">
        <v>1</v>
      </c>
      <c r="P1710" t="s">
        <v>98</v>
      </c>
      <c r="Q1710" s="3" t="str">
        <f>+PROPER(IF(MID(Tabla1[[#This Row],[expName]],3,100)="Alegria","Alegría",MID(Tabla1[[#This Row],[expName]],3,100)))</f>
        <v>Enojo</v>
      </c>
      <c r="R1710" s="3" t="str">
        <f>+IF(Tabla1[[#This Row],[correct_ans]]="None","Frecuente","Infrecuente")</f>
        <v>Frecuente</v>
      </c>
      <c r="S1710" s="3">
        <f>+Tabla1[[#This Row],[Respuesta.corr]]*100</f>
        <v>100</v>
      </c>
      <c r="T1710" s="3" t="str">
        <f>+IF(OR(Tabla1[[#This Row],[frecuente/infrecuente]]="Frecuente",Tabla1[[#This Row],[Respuesta.rt]]=""),"",Tabla1[[#This Row],[Respuesta.rt]])</f>
        <v/>
      </c>
      <c r="U1710" s="3">
        <f>1-Tabla1[[#This Row],[Respuesta.corr]]</f>
        <v>0</v>
      </c>
      <c r="V1710" s="3" t="s">
        <v>144</v>
      </c>
      <c r="W1710" s="3" t="s">
        <v>172</v>
      </c>
      <c r="X1710" s="3" t="str">
        <f>+LEFT(Tabla1[[#This Row],[participant]],LEN(Tabla1[[#This Row],[participant]])-1)</f>
        <v>LMR11M</v>
      </c>
    </row>
    <row r="1711" spans="1:24" x14ac:dyDescent="0.55000000000000004">
      <c r="A1711" t="s">
        <v>95</v>
      </c>
      <c r="B1711" t="s">
        <v>109</v>
      </c>
      <c r="C1711" t="s">
        <v>15</v>
      </c>
      <c r="D1711">
        <v>1.3</v>
      </c>
      <c r="E1711">
        <v>0</v>
      </c>
      <c r="F1711">
        <v>109</v>
      </c>
      <c r="G1711">
        <v>109</v>
      </c>
      <c r="H1711">
        <v>109</v>
      </c>
      <c r="I1711" t="s">
        <v>15</v>
      </c>
      <c r="J1711">
        <v>1</v>
      </c>
      <c r="L1711" t="s">
        <v>96</v>
      </c>
      <c r="M1711">
        <v>60.018062961364201</v>
      </c>
      <c r="N1711" t="s">
        <v>97</v>
      </c>
      <c r="O1711">
        <v>1</v>
      </c>
      <c r="P1711" t="s">
        <v>98</v>
      </c>
      <c r="Q1711" s="3" t="str">
        <f>+PROPER(IF(MID(Tabla1[[#This Row],[expName]],3,100)="Alegria","Alegría",MID(Tabla1[[#This Row],[expName]],3,100)))</f>
        <v>Enojo</v>
      </c>
      <c r="R1711" s="3" t="str">
        <f>+IF(Tabla1[[#This Row],[correct_ans]]="None","Frecuente","Infrecuente")</f>
        <v>Frecuente</v>
      </c>
      <c r="S1711" s="3">
        <f>+Tabla1[[#This Row],[Respuesta.corr]]*100</f>
        <v>100</v>
      </c>
      <c r="T1711" s="3" t="str">
        <f>+IF(OR(Tabla1[[#This Row],[frecuente/infrecuente]]="Frecuente",Tabla1[[#This Row],[Respuesta.rt]]=""),"",Tabla1[[#This Row],[Respuesta.rt]])</f>
        <v/>
      </c>
      <c r="U1711" s="3">
        <f>1-Tabla1[[#This Row],[Respuesta.corr]]</f>
        <v>0</v>
      </c>
      <c r="V1711" s="3" t="s">
        <v>144</v>
      </c>
      <c r="W1711" s="3" t="s">
        <v>172</v>
      </c>
      <c r="X1711" s="3" t="str">
        <f>+LEFT(Tabla1[[#This Row],[participant]],LEN(Tabla1[[#This Row],[participant]])-1)</f>
        <v>LMR11M</v>
      </c>
    </row>
    <row r="1712" spans="1:24" x14ac:dyDescent="0.55000000000000004">
      <c r="A1712" t="s">
        <v>100</v>
      </c>
      <c r="B1712" t="s">
        <v>115</v>
      </c>
      <c r="C1712" t="s">
        <v>21</v>
      </c>
      <c r="D1712">
        <v>0.8</v>
      </c>
      <c r="E1712">
        <v>0</v>
      </c>
      <c r="F1712">
        <v>110</v>
      </c>
      <c r="G1712">
        <v>110</v>
      </c>
      <c r="H1712">
        <v>110</v>
      </c>
      <c r="I1712" t="s">
        <v>21</v>
      </c>
      <c r="J1712">
        <v>1</v>
      </c>
      <c r="K1712">
        <v>0.54180021863399996</v>
      </c>
      <c r="L1712" t="s">
        <v>96</v>
      </c>
      <c r="M1712">
        <v>60.018062961364201</v>
      </c>
      <c r="N1712" t="s">
        <v>97</v>
      </c>
      <c r="O1712">
        <v>1</v>
      </c>
      <c r="P1712" t="s">
        <v>98</v>
      </c>
      <c r="Q1712" s="3" t="str">
        <f>+PROPER(IF(MID(Tabla1[[#This Row],[expName]],3,100)="Alegria","Alegría",MID(Tabla1[[#This Row],[expName]],3,100)))</f>
        <v>Enojo</v>
      </c>
      <c r="R1712" s="3" t="str">
        <f>+IF(Tabla1[[#This Row],[correct_ans]]="None","Frecuente","Infrecuente")</f>
        <v>Infrecuente</v>
      </c>
      <c r="S1712" s="3">
        <f>+Tabla1[[#This Row],[Respuesta.corr]]*100</f>
        <v>100</v>
      </c>
      <c r="T1712" s="3">
        <f>+IF(OR(Tabla1[[#This Row],[frecuente/infrecuente]]="Frecuente",Tabla1[[#This Row],[Respuesta.rt]]=""),"",Tabla1[[#This Row],[Respuesta.rt]])</f>
        <v>0.54180021863399996</v>
      </c>
      <c r="U1712" s="3">
        <f>1-Tabla1[[#This Row],[Respuesta.corr]]</f>
        <v>0</v>
      </c>
      <c r="V1712" s="3" t="s">
        <v>144</v>
      </c>
      <c r="W1712" s="3" t="s">
        <v>172</v>
      </c>
      <c r="X1712" s="3" t="str">
        <f>+LEFT(Tabla1[[#This Row],[participant]],LEN(Tabla1[[#This Row],[participant]])-1)</f>
        <v>LMR11M</v>
      </c>
    </row>
    <row r="1713" spans="1:24" x14ac:dyDescent="0.55000000000000004">
      <c r="A1713" t="s">
        <v>95</v>
      </c>
      <c r="B1713" t="s">
        <v>105</v>
      </c>
      <c r="C1713" t="s">
        <v>15</v>
      </c>
      <c r="D1713">
        <v>1.3</v>
      </c>
      <c r="E1713">
        <v>0</v>
      </c>
      <c r="F1713">
        <v>111</v>
      </c>
      <c r="G1713">
        <v>111</v>
      </c>
      <c r="H1713">
        <v>111</v>
      </c>
      <c r="I1713" t="s">
        <v>15</v>
      </c>
      <c r="J1713">
        <v>1</v>
      </c>
      <c r="L1713" t="s">
        <v>96</v>
      </c>
      <c r="M1713">
        <v>60.018062961364201</v>
      </c>
      <c r="N1713" t="s">
        <v>97</v>
      </c>
      <c r="O1713">
        <v>1</v>
      </c>
      <c r="P1713" t="s">
        <v>98</v>
      </c>
      <c r="Q1713" s="3" t="str">
        <f>+PROPER(IF(MID(Tabla1[[#This Row],[expName]],3,100)="Alegria","Alegría",MID(Tabla1[[#This Row],[expName]],3,100)))</f>
        <v>Enojo</v>
      </c>
      <c r="R1713" s="3" t="str">
        <f>+IF(Tabla1[[#This Row],[correct_ans]]="None","Frecuente","Infrecuente")</f>
        <v>Frecuente</v>
      </c>
      <c r="S1713" s="3">
        <f>+Tabla1[[#This Row],[Respuesta.corr]]*100</f>
        <v>100</v>
      </c>
      <c r="T1713" s="3" t="str">
        <f>+IF(OR(Tabla1[[#This Row],[frecuente/infrecuente]]="Frecuente",Tabla1[[#This Row],[Respuesta.rt]]=""),"",Tabla1[[#This Row],[Respuesta.rt]])</f>
        <v/>
      </c>
      <c r="U1713" s="3">
        <f>1-Tabla1[[#This Row],[Respuesta.corr]]</f>
        <v>0</v>
      </c>
      <c r="V1713" s="3" t="s">
        <v>144</v>
      </c>
      <c r="W1713" s="3" t="s">
        <v>172</v>
      </c>
      <c r="X1713" s="3" t="str">
        <f>+LEFT(Tabla1[[#This Row],[participant]],LEN(Tabla1[[#This Row],[participant]])-1)</f>
        <v>LMR11M</v>
      </c>
    </row>
    <row r="1714" spans="1:24" x14ac:dyDescent="0.55000000000000004">
      <c r="A1714" t="s">
        <v>95</v>
      </c>
      <c r="B1714" t="s">
        <v>14</v>
      </c>
      <c r="C1714" t="s">
        <v>15</v>
      </c>
      <c r="D1714">
        <v>0.8</v>
      </c>
      <c r="E1714">
        <v>0</v>
      </c>
      <c r="F1714">
        <v>112</v>
      </c>
      <c r="G1714">
        <v>112</v>
      </c>
      <c r="H1714">
        <v>112</v>
      </c>
      <c r="I1714" t="s">
        <v>15</v>
      </c>
      <c r="J1714">
        <v>1</v>
      </c>
      <c r="L1714" t="s">
        <v>96</v>
      </c>
      <c r="M1714">
        <v>60.018062961364201</v>
      </c>
      <c r="N1714" t="s">
        <v>97</v>
      </c>
      <c r="O1714">
        <v>1</v>
      </c>
      <c r="P1714" t="s">
        <v>98</v>
      </c>
      <c r="Q1714" s="3" t="str">
        <f>+PROPER(IF(MID(Tabla1[[#This Row],[expName]],3,100)="Alegria","Alegría",MID(Tabla1[[#This Row],[expName]],3,100)))</f>
        <v>Enojo</v>
      </c>
      <c r="R1714" s="3" t="str">
        <f>+IF(Tabla1[[#This Row],[correct_ans]]="None","Frecuente","Infrecuente")</f>
        <v>Frecuente</v>
      </c>
      <c r="S1714" s="3">
        <f>+Tabla1[[#This Row],[Respuesta.corr]]*100</f>
        <v>100</v>
      </c>
      <c r="T1714" s="3" t="str">
        <f>+IF(OR(Tabla1[[#This Row],[frecuente/infrecuente]]="Frecuente",Tabla1[[#This Row],[Respuesta.rt]]=""),"",Tabla1[[#This Row],[Respuesta.rt]])</f>
        <v/>
      </c>
      <c r="U1714" s="3">
        <f>1-Tabla1[[#This Row],[Respuesta.corr]]</f>
        <v>0</v>
      </c>
      <c r="V1714" s="3" t="s">
        <v>144</v>
      </c>
      <c r="W1714" s="3" t="s">
        <v>172</v>
      </c>
      <c r="X1714" s="3" t="str">
        <f>+LEFT(Tabla1[[#This Row],[participant]],LEN(Tabla1[[#This Row],[participant]])-1)</f>
        <v>LMR11M</v>
      </c>
    </row>
    <row r="1715" spans="1:24" x14ac:dyDescent="0.55000000000000004">
      <c r="A1715" t="s">
        <v>100</v>
      </c>
      <c r="B1715" t="s">
        <v>103</v>
      </c>
      <c r="C1715" t="s">
        <v>21</v>
      </c>
      <c r="D1715">
        <v>1.3</v>
      </c>
      <c r="E1715">
        <v>0</v>
      </c>
      <c r="F1715">
        <v>113</v>
      </c>
      <c r="G1715">
        <v>113</v>
      </c>
      <c r="H1715">
        <v>113</v>
      </c>
      <c r="I1715" t="s">
        <v>21</v>
      </c>
      <c r="J1715">
        <v>1</v>
      </c>
      <c r="K1715">
        <v>0.80850297398899995</v>
      </c>
      <c r="L1715" t="s">
        <v>96</v>
      </c>
      <c r="M1715">
        <v>60.018062961364201</v>
      </c>
      <c r="N1715" t="s">
        <v>97</v>
      </c>
      <c r="O1715">
        <v>1</v>
      </c>
      <c r="P1715" t="s">
        <v>98</v>
      </c>
      <c r="Q1715" s="3" t="str">
        <f>+PROPER(IF(MID(Tabla1[[#This Row],[expName]],3,100)="Alegria","Alegría",MID(Tabla1[[#This Row],[expName]],3,100)))</f>
        <v>Enojo</v>
      </c>
      <c r="R1715" s="3" t="str">
        <f>+IF(Tabla1[[#This Row],[correct_ans]]="None","Frecuente","Infrecuente")</f>
        <v>Infrecuente</v>
      </c>
      <c r="S1715" s="3">
        <f>+Tabla1[[#This Row],[Respuesta.corr]]*100</f>
        <v>100</v>
      </c>
      <c r="T1715" s="3">
        <f>+IF(OR(Tabla1[[#This Row],[frecuente/infrecuente]]="Frecuente",Tabla1[[#This Row],[Respuesta.rt]]=""),"",Tabla1[[#This Row],[Respuesta.rt]])</f>
        <v>0.80850297398899995</v>
      </c>
      <c r="U1715" s="3">
        <f>1-Tabla1[[#This Row],[Respuesta.corr]]</f>
        <v>0</v>
      </c>
      <c r="V1715" s="3" t="s">
        <v>144</v>
      </c>
      <c r="W1715" s="3" t="s">
        <v>172</v>
      </c>
      <c r="X1715" s="3" t="str">
        <f>+LEFT(Tabla1[[#This Row],[participant]],LEN(Tabla1[[#This Row],[participant]])-1)</f>
        <v>LMR11M</v>
      </c>
    </row>
    <row r="1716" spans="1:24" x14ac:dyDescent="0.55000000000000004">
      <c r="A1716" t="s">
        <v>95</v>
      </c>
      <c r="B1716" t="s">
        <v>30</v>
      </c>
      <c r="C1716" t="s">
        <v>15</v>
      </c>
      <c r="D1716">
        <v>0.8</v>
      </c>
      <c r="E1716">
        <v>0</v>
      </c>
      <c r="F1716">
        <v>114</v>
      </c>
      <c r="G1716">
        <v>114</v>
      </c>
      <c r="H1716">
        <v>114</v>
      </c>
      <c r="I1716" t="s">
        <v>15</v>
      </c>
      <c r="J1716">
        <v>1</v>
      </c>
      <c r="L1716" t="s">
        <v>96</v>
      </c>
      <c r="M1716">
        <v>60.018062961364201</v>
      </c>
      <c r="N1716" t="s">
        <v>97</v>
      </c>
      <c r="O1716">
        <v>1</v>
      </c>
      <c r="P1716" t="s">
        <v>98</v>
      </c>
      <c r="Q1716" s="3" t="str">
        <f>+PROPER(IF(MID(Tabla1[[#This Row],[expName]],3,100)="Alegria","Alegría",MID(Tabla1[[#This Row],[expName]],3,100)))</f>
        <v>Enojo</v>
      </c>
      <c r="R1716" s="3" t="str">
        <f>+IF(Tabla1[[#This Row],[correct_ans]]="None","Frecuente","Infrecuente")</f>
        <v>Frecuente</v>
      </c>
      <c r="S1716" s="3">
        <f>+Tabla1[[#This Row],[Respuesta.corr]]*100</f>
        <v>100</v>
      </c>
      <c r="T1716" s="3" t="str">
        <f>+IF(OR(Tabla1[[#This Row],[frecuente/infrecuente]]="Frecuente",Tabla1[[#This Row],[Respuesta.rt]]=""),"",Tabla1[[#This Row],[Respuesta.rt]])</f>
        <v/>
      </c>
      <c r="U1716" s="3">
        <f>1-Tabla1[[#This Row],[Respuesta.corr]]</f>
        <v>0</v>
      </c>
      <c r="V1716" s="3" t="s">
        <v>144</v>
      </c>
      <c r="W1716" s="3" t="s">
        <v>172</v>
      </c>
      <c r="X1716" s="3" t="str">
        <f>+LEFT(Tabla1[[#This Row],[participant]],LEN(Tabla1[[#This Row],[participant]])-1)</f>
        <v>LMR11M</v>
      </c>
    </row>
    <row r="1717" spans="1:24" x14ac:dyDescent="0.55000000000000004">
      <c r="A1717" t="s">
        <v>95</v>
      </c>
      <c r="B1717" t="s">
        <v>75</v>
      </c>
      <c r="C1717" t="s">
        <v>15</v>
      </c>
      <c r="D1717">
        <v>0.8</v>
      </c>
      <c r="E1717">
        <v>0</v>
      </c>
      <c r="F1717">
        <v>115</v>
      </c>
      <c r="G1717">
        <v>115</v>
      </c>
      <c r="H1717">
        <v>115</v>
      </c>
      <c r="I1717" t="s">
        <v>15</v>
      </c>
      <c r="J1717">
        <v>1</v>
      </c>
      <c r="L1717" t="s">
        <v>96</v>
      </c>
      <c r="M1717">
        <v>60.018062961364201</v>
      </c>
      <c r="N1717" t="s">
        <v>97</v>
      </c>
      <c r="O1717">
        <v>1</v>
      </c>
      <c r="P1717" t="s">
        <v>98</v>
      </c>
      <c r="Q1717" s="3" t="str">
        <f>+PROPER(IF(MID(Tabla1[[#This Row],[expName]],3,100)="Alegria","Alegría",MID(Tabla1[[#This Row],[expName]],3,100)))</f>
        <v>Enojo</v>
      </c>
      <c r="R1717" s="3" t="str">
        <f>+IF(Tabla1[[#This Row],[correct_ans]]="None","Frecuente","Infrecuente")</f>
        <v>Frecuente</v>
      </c>
      <c r="S1717" s="3">
        <f>+Tabla1[[#This Row],[Respuesta.corr]]*100</f>
        <v>100</v>
      </c>
      <c r="T1717" s="3" t="str">
        <f>+IF(OR(Tabla1[[#This Row],[frecuente/infrecuente]]="Frecuente",Tabla1[[#This Row],[Respuesta.rt]]=""),"",Tabla1[[#This Row],[Respuesta.rt]])</f>
        <v/>
      </c>
      <c r="U1717" s="3">
        <f>1-Tabla1[[#This Row],[Respuesta.corr]]</f>
        <v>0</v>
      </c>
      <c r="V1717" s="3" t="s">
        <v>144</v>
      </c>
      <c r="W1717" s="3" t="s">
        <v>172</v>
      </c>
      <c r="X1717" s="3" t="str">
        <f>+LEFT(Tabla1[[#This Row],[participant]],LEN(Tabla1[[#This Row],[participant]])-1)</f>
        <v>LMR11M</v>
      </c>
    </row>
    <row r="1718" spans="1:24" x14ac:dyDescent="0.55000000000000004">
      <c r="A1718" t="s">
        <v>95</v>
      </c>
      <c r="B1718" t="s">
        <v>108</v>
      </c>
      <c r="C1718" t="s">
        <v>15</v>
      </c>
      <c r="D1718">
        <v>0.8</v>
      </c>
      <c r="E1718">
        <v>0</v>
      </c>
      <c r="F1718">
        <v>116</v>
      </c>
      <c r="G1718">
        <v>116</v>
      </c>
      <c r="H1718">
        <v>116</v>
      </c>
      <c r="I1718" t="s">
        <v>15</v>
      </c>
      <c r="J1718">
        <v>1</v>
      </c>
      <c r="L1718" t="s">
        <v>96</v>
      </c>
      <c r="M1718">
        <v>60.018062961364201</v>
      </c>
      <c r="N1718" t="s">
        <v>97</v>
      </c>
      <c r="O1718">
        <v>1</v>
      </c>
      <c r="P1718" t="s">
        <v>98</v>
      </c>
      <c r="Q1718" s="3" t="str">
        <f>+PROPER(IF(MID(Tabla1[[#This Row],[expName]],3,100)="Alegria","Alegría",MID(Tabla1[[#This Row],[expName]],3,100)))</f>
        <v>Enojo</v>
      </c>
      <c r="R1718" s="3" t="str">
        <f>+IF(Tabla1[[#This Row],[correct_ans]]="None","Frecuente","Infrecuente")</f>
        <v>Frecuente</v>
      </c>
      <c r="S1718" s="3">
        <f>+Tabla1[[#This Row],[Respuesta.corr]]*100</f>
        <v>100</v>
      </c>
      <c r="T1718" s="3" t="str">
        <f>+IF(OR(Tabla1[[#This Row],[frecuente/infrecuente]]="Frecuente",Tabla1[[#This Row],[Respuesta.rt]]=""),"",Tabla1[[#This Row],[Respuesta.rt]])</f>
        <v/>
      </c>
      <c r="U1718" s="3">
        <f>1-Tabla1[[#This Row],[Respuesta.corr]]</f>
        <v>0</v>
      </c>
      <c r="V1718" s="3" t="s">
        <v>144</v>
      </c>
      <c r="W1718" s="3" t="s">
        <v>172</v>
      </c>
      <c r="X1718" s="3" t="str">
        <f>+LEFT(Tabla1[[#This Row],[participant]],LEN(Tabla1[[#This Row],[participant]])-1)</f>
        <v>LMR11M</v>
      </c>
    </row>
    <row r="1719" spans="1:24" x14ac:dyDescent="0.55000000000000004">
      <c r="A1719" t="s">
        <v>100</v>
      </c>
      <c r="B1719" t="s">
        <v>115</v>
      </c>
      <c r="C1719" t="s">
        <v>21</v>
      </c>
      <c r="D1719">
        <v>0.8</v>
      </c>
      <c r="E1719">
        <v>0</v>
      </c>
      <c r="F1719">
        <v>117</v>
      </c>
      <c r="G1719">
        <v>117</v>
      </c>
      <c r="H1719">
        <v>117</v>
      </c>
      <c r="I1719" t="s">
        <v>21</v>
      </c>
      <c r="J1719">
        <v>1</v>
      </c>
      <c r="K1719">
        <v>0.44202519254799999</v>
      </c>
      <c r="L1719" t="s">
        <v>96</v>
      </c>
      <c r="M1719">
        <v>60.018062961364201</v>
      </c>
      <c r="N1719" t="s">
        <v>97</v>
      </c>
      <c r="O1719">
        <v>1</v>
      </c>
      <c r="P1719" t="s">
        <v>98</v>
      </c>
      <c r="Q1719" s="3" t="str">
        <f>+PROPER(IF(MID(Tabla1[[#This Row],[expName]],3,100)="Alegria","Alegría",MID(Tabla1[[#This Row],[expName]],3,100)))</f>
        <v>Enojo</v>
      </c>
      <c r="R1719" s="3" t="str">
        <f>+IF(Tabla1[[#This Row],[correct_ans]]="None","Frecuente","Infrecuente")</f>
        <v>Infrecuente</v>
      </c>
      <c r="S1719" s="3">
        <f>+Tabla1[[#This Row],[Respuesta.corr]]*100</f>
        <v>100</v>
      </c>
      <c r="T1719" s="3">
        <f>+IF(OR(Tabla1[[#This Row],[frecuente/infrecuente]]="Frecuente",Tabla1[[#This Row],[Respuesta.rt]]=""),"",Tabla1[[#This Row],[Respuesta.rt]])</f>
        <v>0.44202519254799999</v>
      </c>
      <c r="U1719" s="3">
        <f>1-Tabla1[[#This Row],[Respuesta.corr]]</f>
        <v>0</v>
      </c>
      <c r="V1719" s="3" t="s">
        <v>144</v>
      </c>
      <c r="W1719" s="3" t="s">
        <v>172</v>
      </c>
      <c r="X1719" s="3" t="str">
        <f>+LEFT(Tabla1[[#This Row],[participant]],LEN(Tabla1[[#This Row],[participant]])-1)</f>
        <v>LMR11M</v>
      </c>
    </row>
    <row r="1720" spans="1:24" x14ac:dyDescent="0.55000000000000004">
      <c r="A1720" t="s">
        <v>95</v>
      </c>
      <c r="B1720" t="s">
        <v>35</v>
      </c>
      <c r="C1720" t="s">
        <v>15</v>
      </c>
      <c r="D1720">
        <v>0.8</v>
      </c>
      <c r="E1720">
        <v>0</v>
      </c>
      <c r="F1720">
        <v>118</v>
      </c>
      <c r="G1720">
        <v>118</v>
      </c>
      <c r="H1720">
        <v>118</v>
      </c>
      <c r="I1720" t="s">
        <v>15</v>
      </c>
      <c r="J1720">
        <v>1</v>
      </c>
      <c r="L1720" t="s">
        <v>96</v>
      </c>
      <c r="M1720">
        <v>60.018062961364201</v>
      </c>
      <c r="N1720" t="s">
        <v>97</v>
      </c>
      <c r="O1720">
        <v>1</v>
      </c>
      <c r="P1720" t="s">
        <v>98</v>
      </c>
      <c r="Q1720" s="3" t="str">
        <f>+PROPER(IF(MID(Tabla1[[#This Row],[expName]],3,100)="Alegria","Alegría",MID(Tabla1[[#This Row],[expName]],3,100)))</f>
        <v>Enojo</v>
      </c>
      <c r="R1720" s="3" t="str">
        <f>+IF(Tabla1[[#This Row],[correct_ans]]="None","Frecuente","Infrecuente")</f>
        <v>Frecuente</v>
      </c>
      <c r="S1720" s="3">
        <f>+Tabla1[[#This Row],[Respuesta.corr]]*100</f>
        <v>100</v>
      </c>
      <c r="T1720" s="3" t="str">
        <f>+IF(OR(Tabla1[[#This Row],[frecuente/infrecuente]]="Frecuente",Tabla1[[#This Row],[Respuesta.rt]]=""),"",Tabla1[[#This Row],[Respuesta.rt]])</f>
        <v/>
      </c>
      <c r="U1720" s="3">
        <f>1-Tabla1[[#This Row],[Respuesta.corr]]</f>
        <v>0</v>
      </c>
      <c r="V1720" s="3" t="s">
        <v>144</v>
      </c>
      <c r="W1720" s="3" t="s">
        <v>172</v>
      </c>
      <c r="X1720" s="3" t="str">
        <f>+LEFT(Tabla1[[#This Row],[participant]],LEN(Tabla1[[#This Row],[participant]])-1)</f>
        <v>LMR11M</v>
      </c>
    </row>
    <row r="1721" spans="1:24" x14ac:dyDescent="0.55000000000000004">
      <c r="A1721" t="s">
        <v>95</v>
      </c>
      <c r="B1721" t="s">
        <v>102</v>
      </c>
      <c r="C1721" t="s">
        <v>15</v>
      </c>
      <c r="D1721">
        <v>1.3</v>
      </c>
      <c r="E1721">
        <v>0</v>
      </c>
      <c r="F1721">
        <v>119</v>
      </c>
      <c r="G1721">
        <v>119</v>
      </c>
      <c r="H1721">
        <v>119</v>
      </c>
      <c r="I1721" t="s">
        <v>15</v>
      </c>
      <c r="J1721">
        <v>1</v>
      </c>
      <c r="L1721" t="s">
        <v>96</v>
      </c>
      <c r="M1721">
        <v>60.018062961364201</v>
      </c>
      <c r="N1721" t="s">
        <v>97</v>
      </c>
      <c r="O1721">
        <v>1</v>
      </c>
      <c r="P1721" t="s">
        <v>98</v>
      </c>
      <c r="Q1721" s="3" t="str">
        <f>+PROPER(IF(MID(Tabla1[[#This Row],[expName]],3,100)="Alegria","Alegría",MID(Tabla1[[#This Row],[expName]],3,100)))</f>
        <v>Enojo</v>
      </c>
      <c r="R1721" s="3" t="str">
        <f>+IF(Tabla1[[#This Row],[correct_ans]]="None","Frecuente","Infrecuente")</f>
        <v>Frecuente</v>
      </c>
      <c r="S1721" s="3">
        <f>+Tabla1[[#This Row],[Respuesta.corr]]*100</f>
        <v>100</v>
      </c>
      <c r="T1721" s="3" t="str">
        <f>+IF(OR(Tabla1[[#This Row],[frecuente/infrecuente]]="Frecuente",Tabla1[[#This Row],[Respuesta.rt]]=""),"",Tabla1[[#This Row],[Respuesta.rt]])</f>
        <v/>
      </c>
      <c r="U1721" s="3">
        <f>1-Tabla1[[#This Row],[Respuesta.corr]]</f>
        <v>0</v>
      </c>
      <c r="V1721" s="3" t="s">
        <v>144</v>
      </c>
      <c r="W1721" s="3" t="s">
        <v>172</v>
      </c>
      <c r="X1721" s="3" t="str">
        <f>+LEFT(Tabla1[[#This Row],[participant]],LEN(Tabla1[[#This Row],[participant]])-1)</f>
        <v>LMR11M</v>
      </c>
    </row>
    <row r="1722" spans="1:24" x14ac:dyDescent="0.55000000000000004">
      <c r="A1722" t="s">
        <v>100</v>
      </c>
      <c r="B1722" t="s">
        <v>119</v>
      </c>
      <c r="C1722" t="s">
        <v>21</v>
      </c>
      <c r="D1722">
        <v>0.8</v>
      </c>
      <c r="E1722">
        <v>0</v>
      </c>
      <c r="F1722">
        <v>120</v>
      </c>
      <c r="G1722">
        <v>120</v>
      </c>
      <c r="H1722">
        <v>120</v>
      </c>
      <c r="I1722" t="s">
        <v>21</v>
      </c>
      <c r="J1722">
        <v>1</v>
      </c>
      <c r="K1722">
        <v>0.47350559802699999</v>
      </c>
      <c r="L1722" t="s">
        <v>96</v>
      </c>
      <c r="M1722">
        <v>60.018062961364201</v>
      </c>
      <c r="N1722" t="s">
        <v>97</v>
      </c>
      <c r="O1722">
        <v>1</v>
      </c>
      <c r="P1722" t="s">
        <v>98</v>
      </c>
      <c r="Q1722" s="3" t="str">
        <f>+PROPER(IF(MID(Tabla1[[#This Row],[expName]],3,100)="Alegria","Alegría",MID(Tabla1[[#This Row],[expName]],3,100)))</f>
        <v>Enojo</v>
      </c>
      <c r="R1722" s="3" t="str">
        <f>+IF(Tabla1[[#This Row],[correct_ans]]="None","Frecuente","Infrecuente")</f>
        <v>Infrecuente</v>
      </c>
      <c r="S1722" s="3">
        <f>+Tabla1[[#This Row],[Respuesta.corr]]*100</f>
        <v>100</v>
      </c>
      <c r="T1722" s="3">
        <f>+IF(OR(Tabla1[[#This Row],[frecuente/infrecuente]]="Frecuente",Tabla1[[#This Row],[Respuesta.rt]]=""),"",Tabla1[[#This Row],[Respuesta.rt]])</f>
        <v>0.47350559802699999</v>
      </c>
      <c r="U1722" s="3">
        <f>1-Tabla1[[#This Row],[Respuesta.corr]]</f>
        <v>0</v>
      </c>
      <c r="V1722" s="3" t="s">
        <v>144</v>
      </c>
      <c r="W1722" s="3" t="s">
        <v>172</v>
      </c>
      <c r="X1722" s="3" t="str">
        <f>+LEFT(Tabla1[[#This Row],[participant]],LEN(Tabla1[[#This Row],[participant]])-1)</f>
        <v>LMR11M</v>
      </c>
    </row>
    <row r="1723" spans="1:24" x14ac:dyDescent="0.55000000000000004">
      <c r="A1723" t="s">
        <v>95</v>
      </c>
      <c r="B1723" t="s">
        <v>111</v>
      </c>
      <c r="C1723" t="s">
        <v>15</v>
      </c>
      <c r="D1723">
        <v>0.8</v>
      </c>
      <c r="E1723">
        <v>0</v>
      </c>
      <c r="F1723">
        <v>121</v>
      </c>
      <c r="G1723">
        <v>121</v>
      </c>
      <c r="H1723">
        <v>121</v>
      </c>
      <c r="I1723" t="s">
        <v>15</v>
      </c>
      <c r="J1723">
        <v>1</v>
      </c>
      <c r="L1723" t="s">
        <v>96</v>
      </c>
      <c r="M1723">
        <v>60.018062961364201</v>
      </c>
      <c r="N1723" t="s">
        <v>97</v>
      </c>
      <c r="O1723">
        <v>1</v>
      </c>
      <c r="P1723" t="s">
        <v>98</v>
      </c>
      <c r="Q1723" s="3" t="str">
        <f>+PROPER(IF(MID(Tabla1[[#This Row],[expName]],3,100)="Alegria","Alegría",MID(Tabla1[[#This Row],[expName]],3,100)))</f>
        <v>Enojo</v>
      </c>
      <c r="R1723" s="3" t="str">
        <f>+IF(Tabla1[[#This Row],[correct_ans]]="None","Frecuente","Infrecuente")</f>
        <v>Frecuente</v>
      </c>
      <c r="S1723" s="3">
        <f>+Tabla1[[#This Row],[Respuesta.corr]]*100</f>
        <v>100</v>
      </c>
      <c r="T1723" s="3" t="str">
        <f>+IF(OR(Tabla1[[#This Row],[frecuente/infrecuente]]="Frecuente",Tabla1[[#This Row],[Respuesta.rt]]=""),"",Tabla1[[#This Row],[Respuesta.rt]])</f>
        <v/>
      </c>
      <c r="U1723" s="3">
        <f>1-Tabla1[[#This Row],[Respuesta.corr]]</f>
        <v>0</v>
      </c>
      <c r="V1723" s="3" t="s">
        <v>144</v>
      </c>
      <c r="W1723" s="3" t="s">
        <v>172</v>
      </c>
      <c r="X1723" s="3" t="str">
        <f>+LEFT(Tabla1[[#This Row],[participant]],LEN(Tabla1[[#This Row],[participant]])-1)</f>
        <v>LMR11M</v>
      </c>
    </row>
    <row r="1724" spans="1:24" x14ac:dyDescent="0.55000000000000004">
      <c r="A1724" t="s">
        <v>95</v>
      </c>
      <c r="B1724" t="s">
        <v>30</v>
      </c>
      <c r="C1724" t="s">
        <v>15</v>
      </c>
      <c r="D1724">
        <v>1.3</v>
      </c>
      <c r="E1724">
        <v>0</v>
      </c>
      <c r="F1724">
        <v>122</v>
      </c>
      <c r="G1724">
        <v>122</v>
      </c>
      <c r="H1724">
        <v>122</v>
      </c>
      <c r="I1724" t="s">
        <v>15</v>
      </c>
      <c r="J1724">
        <v>1</v>
      </c>
      <c r="L1724" t="s">
        <v>96</v>
      </c>
      <c r="M1724">
        <v>60.018062961364201</v>
      </c>
      <c r="N1724" t="s">
        <v>97</v>
      </c>
      <c r="O1724">
        <v>1</v>
      </c>
      <c r="P1724" t="s">
        <v>98</v>
      </c>
      <c r="Q1724" s="3" t="str">
        <f>+PROPER(IF(MID(Tabla1[[#This Row],[expName]],3,100)="Alegria","Alegría",MID(Tabla1[[#This Row],[expName]],3,100)))</f>
        <v>Enojo</v>
      </c>
      <c r="R1724" s="3" t="str">
        <f>+IF(Tabla1[[#This Row],[correct_ans]]="None","Frecuente","Infrecuente")</f>
        <v>Frecuente</v>
      </c>
      <c r="S1724" s="3">
        <f>+Tabla1[[#This Row],[Respuesta.corr]]*100</f>
        <v>100</v>
      </c>
      <c r="T1724" s="3" t="str">
        <f>+IF(OR(Tabla1[[#This Row],[frecuente/infrecuente]]="Frecuente",Tabla1[[#This Row],[Respuesta.rt]]=""),"",Tabla1[[#This Row],[Respuesta.rt]])</f>
        <v/>
      </c>
      <c r="U1724" s="3">
        <f>1-Tabla1[[#This Row],[Respuesta.corr]]</f>
        <v>0</v>
      </c>
      <c r="V1724" s="3" t="s">
        <v>144</v>
      </c>
      <c r="W1724" s="3" t="s">
        <v>172</v>
      </c>
      <c r="X1724" s="3" t="str">
        <f>+LEFT(Tabla1[[#This Row],[participant]],LEN(Tabla1[[#This Row],[participant]])-1)</f>
        <v>LMR11M</v>
      </c>
    </row>
    <row r="1725" spans="1:24" x14ac:dyDescent="0.55000000000000004">
      <c r="A1725" t="s">
        <v>100</v>
      </c>
      <c r="B1725" t="s">
        <v>118</v>
      </c>
      <c r="C1725" t="s">
        <v>21</v>
      </c>
      <c r="D1725">
        <v>1.3</v>
      </c>
      <c r="E1725">
        <v>0</v>
      </c>
      <c r="F1725">
        <v>123</v>
      </c>
      <c r="G1725">
        <v>123</v>
      </c>
      <c r="H1725">
        <v>123</v>
      </c>
      <c r="I1725" t="s">
        <v>21</v>
      </c>
      <c r="J1725">
        <v>1</v>
      </c>
      <c r="K1725">
        <v>0.47291427664500002</v>
      </c>
      <c r="L1725" t="s">
        <v>96</v>
      </c>
      <c r="M1725">
        <v>60.018062961364201</v>
      </c>
      <c r="N1725" t="s">
        <v>97</v>
      </c>
      <c r="O1725">
        <v>1</v>
      </c>
      <c r="P1725" t="s">
        <v>98</v>
      </c>
      <c r="Q1725" s="3" t="str">
        <f>+PROPER(IF(MID(Tabla1[[#This Row],[expName]],3,100)="Alegria","Alegría",MID(Tabla1[[#This Row],[expName]],3,100)))</f>
        <v>Enojo</v>
      </c>
      <c r="R1725" s="3" t="str">
        <f>+IF(Tabla1[[#This Row],[correct_ans]]="None","Frecuente","Infrecuente")</f>
        <v>Infrecuente</v>
      </c>
      <c r="S1725" s="3">
        <f>+Tabla1[[#This Row],[Respuesta.corr]]*100</f>
        <v>100</v>
      </c>
      <c r="T1725" s="3">
        <f>+IF(OR(Tabla1[[#This Row],[frecuente/infrecuente]]="Frecuente",Tabla1[[#This Row],[Respuesta.rt]]=""),"",Tabla1[[#This Row],[Respuesta.rt]])</f>
        <v>0.47291427664500002</v>
      </c>
      <c r="U1725" s="3">
        <f>1-Tabla1[[#This Row],[Respuesta.corr]]</f>
        <v>0</v>
      </c>
      <c r="V1725" s="3" t="s">
        <v>144</v>
      </c>
      <c r="W1725" s="3" t="s">
        <v>172</v>
      </c>
      <c r="X1725" s="3" t="str">
        <f>+LEFT(Tabla1[[#This Row],[participant]],LEN(Tabla1[[#This Row],[participant]])-1)</f>
        <v>LMR11M</v>
      </c>
    </row>
    <row r="1726" spans="1:24" x14ac:dyDescent="0.55000000000000004">
      <c r="A1726" t="s">
        <v>95</v>
      </c>
      <c r="B1726" t="s">
        <v>31</v>
      </c>
      <c r="C1726" t="s">
        <v>15</v>
      </c>
      <c r="D1726">
        <v>1.3</v>
      </c>
      <c r="E1726">
        <v>0</v>
      </c>
      <c r="F1726">
        <v>124</v>
      </c>
      <c r="G1726">
        <v>124</v>
      </c>
      <c r="H1726">
        <v>124</v>
      </c>
      <c r="I1726" t="s">
        <v>15</v>
      </c>
      <c r="J1726">
        <v>1</v>
      </c>
      <c r="L1726" t="s">
        <v>96</v>
      </c>
      <c r="M1726">
        <v>60.018062961364201</v>
      </c>
      <c r="N1726" t="s">
        <v>97</v>
      </c>
      <c r="O1726">
        <v>1</v>
      </c>
      <c r="P1726" t="s">
        <v>98</v>
      </c>
      <c r="Q1726" s="3" t="str">
        <f>+PROPER(IF(MID(Tabla1[[#This Row],[expName]],3,100)="Alegria","Alegría",MID(Tabla1[[#This Row],[expName]],3,100)))</f>
        <v>Enojo</v>
      </c>
      <c r="R1726" s="3" t="str">
        <f>+IF(Tabla1[[#This Row],[correct_ans]]="None","Frecuente","Infrecuente")</f>
        <v>Frecuente</v>
      </c>
      <c r="S1726" s="3">
        <f>+Tabla1[[#This Row],[Respuesta.corr]]*100</f>
        <v>100</v>
      </c>
      <c r="T1726" s="3" t="str">
        <f>+IF(OR(Tabla1[[#This Row],[frecuente/infrecuente]]="Frecuente",Tabla1[[#This Row],[Respuesta.rt]]=""),"",Tabla1[[#This Row],[Respuesta.rt]])</f>
        <v/>
      </c>
      <c r="U1726" s="3">
        <f>1-Tabla1[[#This Row],[Respuesta.corr]]</f>
        <v>0</v>
      </c>
      <c r="V1726" s="3" t="s">
        <v>144</v>
      </c>
      <c r="W1726" s="3" t="s">
        <v>172</v>
      </c>
      <c r="X1726" s="3" t="str">
        <f>+LEFT(Tabla1[[#This Row],[participant]],LEN(Tabla1[[#This Row],[participant]])-1)</f>
        <v>LMR11M</v>
      </c>
    </row>
    <row r="1727" spans="1:24" x14ac:dyDescent="0.55000000000000004">
      <c r="A1727" t="s">
        <v>95</v>
      </c>
      <c r="B1727" t="s">
        <v>108</v>
      </c>
      <c r="C1727" t="s">
        <v>15</v>
      </c>
      <c r="D1727">
        <v>0.8</v>
      </c>
      <c r="E1727">
        <v>0</v>
      </c>
      <c r="F1727">
        <v>125</v>
      </c>
      <c r="G1727">
        <v>125</v>
      </c>
      <c r="H1727">
        <v>125</v>
      </c>
      <c r="I1727" t="s">
        <v>15</v>
      </c>
      <c r="J1727">
        <v>1</v>
      </c>
      <c r="L1727" t="s">
        <v>96</v>
      </c>
      <c r="M1727">
        <v>60.018062961364201</v>
      </c>
      <c r="N1727" t="s">
        <v>97</v>
      </c>
      <c r="O1727">
        <v>1</v>
      </c>
      <c r="P1727" t="s">
        <v>98</v>
      </c>
      <c r="Q1727" s="3" t="str">
        <f>+PROPER(IF(MID(Tabla1[[#This Row],[expName]],3,100)="Alegria","Alegría",MID(Tabla1[[#This Row],[expName]],3,100)))</f>
        <v>Enojo</v>
      </c>
      <c r="R1727" s="3" t="str">
        <f>+IF(Tabla1[[#This Row],[correct_ans]]="None","Frecuente","Infrecuente")</f>
        <v>Frecuente</v>
      </c>
      <c r="S1727" s="3">
        <f>+Tabla1[[#This Row],[Respuesta.corr]]*100</f>
        <v>100</v>
      </c>
      <c r="T1727" s="3" t="str">
        <f>+IF(OR(Tabla1[[#This Row],[frecuente/infrecuente]]="Frecuente",Tabla1[[#This Row],[Respuesta.rt]]=""),"",Tabla1[[#This Row],[Respuesta.rt]])</f>
        <v/>
      </c>
      <c r="U1727" s="3">
        <f>1-Tabla1[[#This Row],[Respuesta.corr]]</f>
        <v>0</v>
      </c>
      <c r="V1727" s="3" t="s">
        <v>144</v>
      </c>
      <c r="W1727" s="3" t="s">
        <v>172</v>
      </c>
      <c r="X1727" s="3" t="str">
        <f>+LEFT(Tabla1[[#This Row],[participant]],LEN(Tabla1[[#This Row],[participant]])-1)</f>
        <v>LMR11M</v>
      </c>
    </row>
    <row r="1728" spans="1:24" x14ac:dyDescent="0.55000000000000004">
      <c r="A1728" t="s">
        <v>95</v>
      </c>
      <c r="B1728" t="s">
        <v>109</v>
      </c>
      <c r="C1728" t="s">
        <v>15</v>
      </c>
      <c r="D1728">
        <v>1.3</v>
      </c>
      <c r="E1728">
        <v>0</v>
      </c>
      <c r="F1728">
        <v>126</v>
      </c>
      <c r="G1728">
        <v>126</v>
      </c>
      <c r="H1728">
        <v>126</v>
      </c>
      <c r="I1728" t="s">
        <v>15</v>
      </c>
      <c r="J1728">
        <v>1</v>
      </c>
      <c r="L1728" t="s">
        <v>96</v>
      </c>
      <c r="M1728">
        <v>60.018062961364201</v>
      </c>
      <c r="N1728" t="s">
        <v>97</v>
      </c>
      <c r="O1728">
        <v>1</v>
      </c>
      <c r="P1728" t="s">
        <v>98</v>
      </c>
      <c r="Q1728" s="3" t="str">
        <f>+PROPER(IF(MID(Tabla1[[#This Row],[expName]],3,100)="Alegria","Alegría",MID(Tabla1[[#This Row],[expName]],3,100)))</f>
        <v>Enojo</v>
      </c>
      <c r="R1728" s="3" t="str">
        <f>+IF(Tabla1[[#This Row],[correct_ans]]="None","Frecuente","Infrecuente")</f>
        <v>Frecuente</v>
      </c>
      <c r="S1728" s="3">
        <f>+Tabla1[[#This Row],[Respuesta.corr]]*100</f>
        <v>100</v>
      </c>
      <c r="T1728" s="3" t="str">
        <f>+IF(OR(Tabla1[[#This Row],[frecuente/infrecuente]]="Frecuente",Tabla1[[#This Row],[Respuesta.rt]]=""),"",Tabla1[[#This Row],[Respuesta.rt]])</f>
        <v/>
      </c>
      <c r="U1728" s="3">
        <f>1-Tabla1[[#This Row],[Respuesta.corr]]</f>
        <v>0</v>
      </c>
      <c r="V1728" s="3" t="s">
        <v>144</v>
      </c>
      <c r="W1728" s="3" t="s">
        <v>172</v>
      </c>
      <c r="X1728" s="3" t="str">
        <f>+LEFT(Tabla1[[#This Row],[participant]],LEN(Tabla1[[#This Row],[participant]])-1)</f>
        <v>LMR11M</v>
      </c>
    </row>
    <row r="1729" spans="1:24" x14ac:dyDescent="0.55000000000000004">
      <c r="A1729" t="s">
        <v>95</v>
      </c>
      <c r="B1729" t="s">
        <v>109</v>
      </c>
      <c r="C1729" t="s">
        <v>15</v>
      </c>
      <c r="D1729">
        <v>0.8</v>
      </c>
      <c r="E1729">
        <v>0</v>
      </c>
      <c r="F1729">
        <v>127</v>
      </c>
      <c r="G1729">
        <v>127</v>
      </c>
      <c r="H1729">
        <v>127</v>
      </c>
      <c r="I1729" t="s">
        <v>15</v>
      </c>
      <c r="J1729">
        <v>1</v>
      </c>
      <c r="L1729" t="s">
        <v>96</v>
      </c>
      <c r="M1729">
        <v>60.018062961364201</v>
      </c>
      <c r="N1729" t="s">
        <v>97</v>
      </c>
      <c r="O1729">
        <v>1</v>
      </c>
      <c r="P1729" t="s">
        <v>98</v>
      </c>
      <c r="Q1729" s="3" t="str">
        <f>+PROPER(IF(MID(Tabla1[[#This Row],[expName]],3,100)="Alegria","Alegría",MID(Tabla1[[#This Row],[expName]],3,100)))</f>
        <v>Enojo</v>
      </c>
      <c r="R1729" s="3" t="str">
        <f>+IF(Tabla1[[#This Row],[correct_ans]]="None","Frecuente","Infrecuente")</f>
        <v>Frecuente</v>
      </c>
      <c r="S1729" s="3">
        <f>+Tabla1[[#This Row],[Respuesta.corr]]*100</f>
        <v>100</v>
      </c>
      <c r="T1729" s="3" t="str">
        <f>+IF(OR(Tabla1[[#This Row],[frecuente/infrecuente]]="Frecuente",Tabla1[[#This Row],[Respuesta.rt]]=""),"",Tabla1[[#This Row],[Respuesta.rt]])</f>
        <v/>
      </c>
      <c r="U1729" s="3">
        <f>1-Tabla1[[#This Row],[Respuesta.corr]]</f>
        <v>0</v>
      </c>
      <c r="V1729" s="3" t="s">
        <v>144</v>
      </c>
      <c r="W1729" s="3" t="s">
        <v>172</v>
      </c>
      <c r="X1729" s="3" t="str">
        <f>+LEFT(Tabla1[[#This Row],[participant]],LEN(Tabla1[[#This Row],[participant]])-1)</f>
        <v>LMR11M</v>
      </c>
    </row>
    <row r="1730" spans="1:24" x14ac:dyDescent="0.55000000000000004">
      <c r="A1730" t="s">
        <v>100</v>
      </c>
      <c r="B1730" t="s">
        <v>116</v>
      </c>
      <c r="C1730" t="s">
        <v>21</v>
      </c>
      <c r="D1730">
        <v>1.3</v>
      </c>
      <c r="E1730">
        <v>0</v>
      </c>
      <c r="F1730">
        <v>128</v>
      </c>
      <c r="G1730">
        <v>128</v>
      </c>
      <c r="H1730">
        <v>128</v>
      </c>
      <c r="I1730" t="s">
        <v>21</v>
      </c>
      <c r="J1730">
        <v>1</v>
      </c>
      <c r="K1730">
        <v>0.74216077243900003</v>
      </c>
      <c r="L1730" t="s">
        <v>96</v>
      </c>
      <c r="M1730">
        <v>60.018062961364201</v>
      </c>
      <c r="N1730" t="s">
        <v>97</v>
      </c>
      <c r="O1730">
        <v>1</v>
      </c>
      <c r="P1730" t="s">
        <v>98</v>
      </c>
      <c r="Q1730" s="3" t="str">
        <f>+PROPER(IF(MID(Tabla1[[#This Row],[expName]],3,100)="Alegria","Alegría",MID(Tabla1[[#This Row],[expName]],3,100)))</f>
        <v>Enojo</v>
      </c>
      <c r="R1730" s="3" t="str">
        <f>+IF(Tabla1[[#This Row],[correct_ans]]="None","Frecuente","Infrecuente")</f>
        <v>Infrecuente</v>
      </c>
      <c r="S1730" s="3">
        <f>+Tabla1[[#This Row],[Respuesta.corr]]*100</f>
        <v>100</v>
      </c>
      <c r="T1730" s="3">
        <f>+IF(OR(Tabla1[[#This Row],[frecuente/infrecuente]]="Frecuente",Tabla1[[#This Row],[Respuesta.rt]]=""),"",Tabla1[[#This Row],[Respuesta.rt]])</f>
        <v>0.74216077243900003</v>
      </c>
      <c r="U1730" s="3">
        <f>1-Tabla1[[#This Row],[Respuesta.corr]]</f>
        <v>0</v>
      </c>
      <c r="V1730" s="3" t="s">
        <v>144</v>
      </c>
      <c r="W1730" s="3" t="s">
        <v>172</v>
      </c>
      <c r="X1730" s="3" t="str">
        <f>+LEFT(Tabla1[[#This Row],[participant]],LEN(Tabla1[[#This Row],[participant]])-1)</f>
        <v>LMR11M</v>
      </c>
    </row>
    <row r="1731" spans="1:24" x14ac:dyDescent="0.55000000000000004">
      <c r="A1731" t="s">
        <v>95</v>
      </c>
      <c r="B1731" t="s">
        <v>75</v>
      </c>
      <c r="C1731" t="s">
        <v>15</v>
      </c>
      <c r="D1731">
        <v>0.8</v>
      </c>
      <c r="E1731">
        <v>0</v>
      </c>
      <c r="F1731">
        <v>129</v>
      </c>
      <c r="G1731">
        <v>129</v>
      </c>
      <c r="H1731">
        <v>129</v>
      </c>
      <c r="I1731" t="s">
        <v>15</v>
      </c>
      <c r="J1731">
        <v>1</v>
      </c>
      <c r="L1731" t="s">
        <v>96</v>
      </c>
      <c r="M1731">
        <v>60.018062961364201</v>
      </c>
      <c r="N1731" t="s">
        <v>97</v>
      </c>
      <c r="O1731">
        <v>1</v>
      </c>
      <c r="P1731" t="s">
        <v>98</v>
      </c>
      <c r="Q1731" s="3" t="str">
        <f>+PROPER(IF(MID(Tabla1[[#This Row],[expName]],3,100)="Alegria","Alegría",MID(Tabla1[[#This Row],[expName]],3,100)))</f>
        <v>Enojo</v>
      </c>
      <c r="R1731" s="3" t="str">
        <f>+IF(Tabla1[[#This Row],[correct_ans]]="None","Frecuente","Infrecuente")</f>
        <v>Frecuente</v>
      </c>
      <c r="S1731" s="3">
        <f>+Tabla1[[#This Row],[Respuesta.corr]]*100</f>
        <v>100</v>
      </c>
      <c r="T1731" s="3" t="str">
        <f>+IF(OR(Tabla1[[#This Row],[frecuente/infrecuente]]="Frecuente",Tabla1[[#This Row],[Respuesta.rt]]=""),"",Tabla1[[#This Row],[Respuesta.rt]])</f>
        <v/>
      </c>
      <c r="U1731" s="3">
        <f>1-Tabla1[[#This Row],[Respuesta.corr]]</f>
        <v>0</v>
      </c>
      <c r="V1731" s="3" t="s">
        <v>144</v>
      </c>
      <c r="W1731" s="3" t="s">
        <v>172</v>
      </c>
      <c r="X1731" s="3" t="str">
        <f>+LEFT(Tabla1[[#This Row],[participant]],LEN(Tabla1[[#This Row],[participant]])-1)</f>
        <v>LMR11M</v>
      </c>
    </row>
    <row r="1732" spans="1:24" x14ac:dyDescent="0.55000000000000004">
      <c r="A1732" t="s">
        <v>95</v>
      </c>
      <c r="B1732" t="s">
        <v>31</v>
      </c>
      <c r="C1732" t="s">
        <v>15</v>
      </c>
      <c r="D1732">
        <v>1.3</v>
      </c>
      <c r="E1732">
        <v>0</v>
      </c>
      <c r="F1732">
        <v>130</v>
      </c>
      <c r="G1732">
        <v>130</v>
      </c>
      <c r="H1732">
        <v>130</v>
      </c>
      <c r="I1732" t="s">
        <v>15</v>
      </c>
      <c r="J1732">
        <v>1</v>
      </c>
      <c r="L1732" t="s">
        <v>96</v>
      </c>
      <c r="M1732">
        <v>60.018062961364201</v>
      </c>
      <c r="N1732" t="s">
        <v>97</v>
      </c>
      <c r="O1732">
        <v>1</v>
      </c>
      <c r="P1732" t="s">
        <v>98</v>
      </c>
      <c r="Q1732" s="3" t="str">
        <f>+PROPER(IF(MID(Tabla1[[#This Row],[expName]],3,100)="Alegria","Alegría",MID(Tabla1[[#This Row],[expName]],3,100)))</f>
        <v>Enojo</v>
      </c>
      <c r="R1732" s="3" t="str">
        <f>+IF(Tabla1[[#This Row],[correct_ans]]="None","Frecuente","Infrecuente")</f>
        <v>Frecuente</v>
      </c>
      <c r="S1732" s="3">
        <f>+Tabla1[[#This Row],[Respuesta.corr]]*100</f>
        <v>100</v>
      </c>
      <c r="T1732" s="3" t="str">
        <f>+IF(OR(Tabla1[[#This Row],[frecuente/infrecuente]]="Frecuente",Tabla1[[#This Row],[Respuesta.rt]]=""),"",Tabla1[[#This Row],[Respuesta.rt]])</f>
        <v/>
      </c>
      <c r="U1732" s="3">
        <f>1-Tabla1[[#This Row],[Respuesta.corr]]</f>
        <v>0</v>
      </c>
      <c r="V1732" s="3" t="s">
        <v>144</v>
      </c>
      <c r="W1732" s="3" t="s">
        <v>172</v>
      </c>
      <c r="X1732" s="3" t="str">
        <f>+LEFT(Tabla1[[#This Row],[participant]],LEN(Tabla1[[#This Row],[participant]])-1)</f>
        <v>LMR11M</v>
      </c>
    </row>
    <row r="1733" spans="1:24" x14ac:dyDescent="0.55000000000000004">
      <c r="A1733" t="s">
        <v>100</v>
      </c>
      <c r="B1733" t="s">
        <v>117</v>
      </c>
      <c r="C1733" t="s">
        <v>21</v>
      </c>
      <c r="D1733">
        <v>0.8</v>
      </c>
      <c r="E1733">
        <v>0</v>
      </c>
      <c r="F1733">
        <v>131</v>
      </c>
      <c r="G1733">
        <v>131</v>
      </c>
      <c r="H1733">
        <v>131</v>
      </c>
      <c r="I1733" t="s">
        <v>21</v>
      </c>
      <c r="J1733">
        <v>1</v>
      </c>
      <c r="K1733">
        <v>0.55879524117299995</v>
      </c>
      <c r="L1733" t="s">
        <v>96</v>
      </c>
      <c r="M1733">
        <v>60.018062961364201</v>
      </c>
      <c r="N1733" t="s">
        <v>97</v>
      </c>
      <c r="O1733">
        <v>1</v>
      </c>
      <c r="P1733" t="s">
        <v>98</v>
      </c>
      <c r="Q1733" s="3" t="str">
        <f>+PROPER(IF(MID(Tabla1[[#This Row],[expName]],3,100)="Alegria","Alegría",MID(Tabla1[[#This Row],[expName]],3,100)))</f>
        <v>Enojo</v>
      </c>
      <c r="R1733" s="3" t="str">
        <f>+IF(Tabla1[[#This Row],[correct_ans]]="None","Frecuente","Infrecuente")</f>
        <v>Infrecuente</v>
      </c>
      <c r="S1733" s="3">
        <f>+Tabla1[[#This Row],[Respuesta.corr]]*100</f>
        <v>100</v>
      </c>
      <c r="T1733" s="3">
        <f>+IF(OR(Tabla1[[#This Row],[frecuente/infrecuente]]="Frecuente",Tabla1[[#This Row],[Respuesta.rt]]=""),"",Tabla1[[#This Row],[Respuesta.rt]])</f>
        <v>0.55879524117299995</v>
      </c>
      <c r="U1733" s="3">
        <f>1-Tabla1[[#This Row],[Respuesta.corr]]</f>
        <v>0</v>
      </c>
      <c r="V1733" s="3" t="s">
        <v>144</v>
      </c>
      <c r="W1733" s="3" t="s">
        <v>172</v>
      </c>
      <c r="X1733" s="3" t="str">
        <f>+LEFT(Tabla1[[#This Row],[participant]],LEN(Tabla1[[#This Row],[participant]])-1)</f>
        <v>LMR11M</v>
      </c>
    </row>
    <row r="1734" spans="1:24" x14ac:dyDescent="0.55000000000000004">
      <c r="A1734" t="s">
        <v>95</v>
      </c>
      <c r="B1734" t="s">
        <v>23</v>
      </c>
      <c r="C1734" t="s">
        <v>15</v>
      </c>
      <c r="D1734">
        <v>1.3</v>
      </c>
      <c r="E1734">
        <v>0</v>
      </c>
      <c r="F1734">
        <v>132</v>
      </c>
      <c r="G1734">
        <v>132</v>
      </c>
      <c r="H1734">
        <v>132</v>
      </c>
      <c r="I1734" t="s">
        <v>15</v>
      </c>
      <c r="J1734">
        <v>1</v>
      </c>
      <c r="L1734" t="s">
        <v>96</v>
      </c>
      <c r="M1734">
        <v>60.018062961364201</v>
      </c>
      <c r="N1734" t="s">
        <v>97</v>
      </c>
      <c r="O1734">
        <v>1</v>
      </c>
      <c r="P1734" t="s">
        <v>98</v>
      </c>
      <c r="Q1734" s="3" t="str">
        <f>+PROPER(IF(MID(Tabla1[[#This Row],[expName]],3,100)="Alegria","Alegría",MID(Tabla1[[#This Row],[expName]],3,100)))</f>
        <v>Enojo</v>
      </c>
      <c r="R1734" s="3" t="str">
        <f>+IF(Tabla1[[#This Row],[correct_ans]]="None","Frecuente","Infrecuente")</f>
        <v>Frecuente</v>
      </c>
      <c r="S1734" s="3">
        <f>+Tabla1[[#This Row],[Respuesta.corr]]*100</f>
        <v>100</v>
      </c>
      <c r="T1734" s="3" t="str">
        <f>+IF(OR(Tabla1[[#This Row],[frecuente/infrecuente]]="Frecuente",Tabla1[[#This Row],[Respuesta.rt]]=""),"",Tabla1[[#This Row],[Respuesta.rt]])</f>
        <v/>
      </c>
      <c r="U1734" s="3">
        <f>1-Tabla1[[#This Row],[Respuesta.corr]]</f>
        <v>0</v>
      </c>
      <c r="V1734" s="3" t="s">
        <v>144</v>
      </c>
      <c r="W1734" s="3" t="s">
        <v>172</v>
      </c>
      <c r="X1734" s="3" t="str">
        <f>+LEFT(Tabla1[[#This Row],[participant]],LEN(Tabla1[[#This Row],[participant]])-1)</f>
        <v>LMR11M</v>
      </c>
    </row>
    <row r="1735" spans="1:24" x14ac:dyDescent="0.55000000000000004">
      <c r="A1735" t="s">
        <v>95</v>
      </c>
      <c r="B1735" t="s">
        <v>102</v>
      </c>
      <c r="C1735" t="s">
        <v>15</v>
      </c>
      <c r="D1735">
        <v>0.8</v>
      </c>
      <c r="E1735">
        <v>0</v>
      </c>
      <c r="F1735">
        <v>133</v>
      </c>
      <c r="G1735">
        <v>133</v>
      </c>
      <c r="H1735">
        <v>133</v>
      </c>
      <c r="I1735" t="s">
        <v>15</v>
      </c>
      <c r="J1735">
        <v>1</v>
      </c>
      <c r="L1735" t="s">
        <v>96</v>
      </c>
      <c r="M1735">
        <v>60.018062961364201</v>
      </c>
      <c r="N1735" t="s">
        <v>97</v>
      </c>
      <c r="O1735">
        <v>1</v>
      </c>
      <c r="P1735" t="s">
        <v>98</v>
      </c>
      <c r="Q1735" s="3" t="str">
        <f>+PROPER(IF(MID(Tabla1[[#This Row],[expName]],3,100)="Alegria","Alegría",MID(Tabla1[[#This Row],[expName]],3,100)))</f>
        <v>Enojo</v>
      </c>
      <c r="R1735" s="3" t="str">
        <f>+IF(Tabla1[[#This Row],[correct_ans]]="None","Frecuente","Infrecuente")</f>
        <v>Frecuente</v>
      </c>
      <c r="S1735" s="3">
        <f>+Tabla1[[#This Row],[Respuesta.corr]]*100</f>
        <v>100</v>
      </c>
      <c r="T1735" s="3" t="str">
        <f>+IF(OR(Tabla1[[#This Row],[frecuente/infrecuente]]="Frecuente",Tabla1[[#This Row],[Respuesta.rt]]=""),"",Tabla1[[#This Row],[Respuesta.rt]])</f>
        <v/>
      </c>
      <c r="U1735" s="3">
        <f>1-Tabla1[[#This Row],[Respuesta.corr]]</f>
        <v>0</v>
      </c>
      <c r="V1735" s="3" t="s">
        <v>144</v>
      </c>
      <c r="W1735" s="3" t="s">
        <v>172</v>
      </c>
      <c r="X1735" s="3" t="str">
        <f>+LEFT(Tabla1[[#This Row],[participant]],LEN(Tabla1[[#This Row],[participant]])-1)</f>
        <v>LMR11M</v>
      </c>
    </row>
    <row r="1736" spans="1:24" x14ac:dyDescent="0.55000000000000004">
      <c r="A1736" t="s">
        <v>95</v>
      </c>
      <c r="B1736" t="s">
        <v>34</v>
      </c>
      <c r="C1736" t="s">
        <v>15</v>
      </c>
      <c r="D1736">
        <v>0.8</v>
      </c>
      <c r="E1736">
        <v>0</v>
      </c>
      <c r="F1736">
        <v>134</v>
      </c>
      <c r="G1736">
        <v>134</v>
      </c>
      <c r="H1736">
        <v>134</v>
      </c>
      <c r="I1736" t="s">
        <v>15</v>
      </c>
      <c r="J1736">
        <v>1</v>
      </c>
      <c r="L1736" t="s">
        <v>96</v>
      </c>
      <c r="M1736">
        <v>60.018062961364201</v>
      </c>
      <c r="N1736" t="s">
        <v>97</v>
      </c>
      <c r="O1736">
        <v>1</v>
      </c>
      <c r="P1736" t="s">
        <v>98</v>
      </c>
      <c r="Q1736" s="3" t="str">
        <f>+PROPER(IF(MID(Tabla1[[#This Row],[expName]],3,100)="Alegria","Alegría",MID(Tabla1[[#This Row],[expName]],3,100)))</f>
        <v>Enojo</v>
      </c>
      <c r="R1736" s="3" t="str">
        <f>+IF(Tabla1[[#This Row],[correct_ans]]="None","Frecuente","Infrecuente")</f>
        <v>Frecuente</v>
      </c>
      <c r="S1736" s="3">
        <f>+Tabla1[[#This Row],[Respuesta.corr]]*100</f>
        <v>100</v>
      </c>
      <c r="T1736" s="3" t="str">
        <f>+IF(OR(Tabla1[[#This Row],[frecuente/infrecuente]]="Frecuente",Tabla1[[#This Row],[Respuesta.rt]]=""),"",Tabla1[[#This Row],[Respuesta.rt]])</f>
        <v/>
      </c>
      <c r="U1736" s="3">
        <f>1-Tabla1[[#This Row],[Respuesta.corr]]</f>
        <v>0</v>
      </c>
      <c r="V1736" s="3" t="s">
        <v>144</v>
      </c>
      <c r="W1736" s="3" t="s">
        <v>172</v>
      </c>
      <c r="X1736" s="3" t="str">
        <f>+LEFT(Tabla1[[#This Row],[participant]],LEN(Tabla1[[#This Row],[participant]])-1)</f>
        <v>LMR11M</v>
      </c>
    </row>
    <row r="1737" spans="1:24" x14ac:dyDescent="0.55000000000000004">
      <c r="A1737" t="s">
        <v>95</v>
      </c>
      <c r="B1737" t="s">
        <v>30</v>
      </c>
      <c r="C1737" t="s">
        <v>15</v>
      </c>
      <c r="D1737">
        <v>0.8</v>
      </c>
      <c r="E1737">
        <v>0</v>
      </c>
      <c r="F1737">
        <v>135</v>
      </c>
      <c r="G1737">
        <v>135</v>
      </c>
      <c r="H1737">
        <v>135</v>
      </c>
      <c r="I1737" t="s">
        <v>15</v>
      </c>
      <c r="J1737">
        <v>1</v>
      </c>
      <c r="L1737" t="s">
        <v>96</v>
      </c>
      <c r="M1737">
        <v>60.018062961364201</v>
      </c>
      <c r="N1737" t="s">
        <v>97</v>
      </c>
      <c r="O1737">
        <v>1</v>
      </c>
      <c r="P1737" t="s">
        <v>98</v>
      </c>
      <c r="Q1737" s="3" t="str">
        <f>+PROPER(IF(MID(Tabla1[[#This Row],[expName]],3,100)="Alegria","Alegría",MID(Tabla1[[#This Row],[expName]],3,100)))</f>
        <v>Enojo</v>
      </c>
      <c r="R1737" s="3" t="str">
        <f>+IF(Tabla1[[#This Row],[correct_ans]]="None","Frecuente","Infrecuente")</f>
        <v>Frecuente</v>
      </c>
      <c r="S1737" s="3">
        <f>+Tabla1[[#This Row],[Respuesta.corr]]*100</f>
        <v>100</v>
      </c>
      <c r="T1737" s="3" t="str">
        <f>+IF(OR(Tabla1[[#This Row],[frecuente/infrecuente]]="Frecuente",Tabla1[[#This Row],[Respuesta.rt]]=""),"",Tabla1[[#This Row],[Respuesta.rt]])</f>
        <v/>
      </c>
      <c r="U1737" s="3">
        <f>1-Tabla1[[#This Row],[Respuesta.corr]]</f>
        <v>0</v>
      </c>
      <c r="V1737" s="3" t="s">
        <v>144</v>
      </c>
      <c r="W1737" s="3" t="s">
        <v>172</v>
      </c>
      <c r="X1737" s="3" t="str">
        <f>+LEFT(Tabla1[[#This Row],[participant]],LEN(Tabla1[[#This Row],[participant]])-1)</f>
        <v>LMR11M</v>
      </c>
    </row>
    <row r="1738" spans="1:24" x14ac:dyDescent="0.55000000000000004">
      <c r="A1738" t="s">
        <v>100</v>
      </c>
      <c r="B1738" t="s">
        <v>120</v>
      </c>
      <c r="C1738" t="s">
        <v>21</v>
      </c>
      <c r="D1738">
        <v>0.8</v>
      </c>
      <c r="E1738">
        <v>0</v>
      </c>
      <c r="F1738">
        <v>136</v>
      </c>
      <c r="G1738">
        <v>136</v>
      </c>
      <c r="H1738">
        <v>136</v>
      </c>
      <c r="I1738" t="s">
        <v>21</v>
      </c>
      <c r="J1738">
        <v>1</v>
      </c>
      <c r="K1738">
        <v>0.42852015700200002</v>
      </c>
      <c r="L1738" t="s">
        <v>96</v>
      </c>
      <c r="M1738">
        <v>60.018062961364201</v>
      </c>
      <c r="N1738" t="s">
        <v>97</v>
      </c>
      <c r="O1738">
        <v>1</v>
      </c>
      <c r="P1738" t="s">
        <v>98</v>
      </c>
      <c r="Q1738" s="3" t="str">
        <f>+PROPER(IF(MID(Tabla1[[#This Row],[expName]],3,100)="Alegria","Alegría",MID(Tabla1[[#This Row],[expName]],3,100)))</f>
        <v>Enojo</v>
      </c>
      <c r="R1738" s="3" t="str">
        <f>+IF(Tabla1[[#This Row],[correct_ans]]="None","Frecuente","Infrecuente")</f>
        <v>Infrecuente</v>
      </c>
      <c r="S1738" s="3">
        <f>+Tabla1[[#This Row],[Respuesta.corr]]*100</f>
        <v>100</v>
      </c>
      <c r="T1738" s="3">
        <f>+IF(OR(Tabla1[[#This Row],[frecuente/infrecuente]]="Frecuente",Tabla1[[#This Row],[Respuesta.rt]]=""),"",Tabla1[[#This Row],[Respuesta.rt]])</f>
        <v>0.42852015700200002</v>
      </c>
      <c r="U1738" s="3">
        <f>1-Tabla1[[#This Row],[Respuesta.corr]]</f>
        <v>0</v>
      </c>
      <c r="V1738" s="3" t="s">
        <v>144</v>
      </c>
      <c r="W1738" s="3" t="s">
        <v>172</v>
      </c>
      <c r="X1738" s="3" t="str">
        <f>+LEFT(Tabla1[[#This Row],[participant]],LEN(Tabla1[[#This Row],[participant]])-1)</f>
        <v>LMR11M</v>
      </c>
    </row>
    <row r="1739" spans="1:24" x14ac:dyDescent="0.55000000000000004">
      <c r="A1739" t="s">
        <v>95</v>
      </c>
      <c r="B1739" t="s">
        <v>75</v>
      </c>
      <c r="C1739" t="s">
        <v>15</v>
      </c>
      <c r="D1739">
        <v>0.8</v>
      </c>
      <c r="E1739">
        <v>0</v>
      </c>
      <c r="F1739">
        <v>137</v>
      </c>
      <c r="G1739">
        <v>137</v>
      </c>
      <c r="H1739">
        <v>137</v>
      </c>
      <c r="I1739" t="s">
        <v>15</v>
      </c>
      <c r="J1739">
        <v>1</v>
      </c>
      <c r="L1739" t="s">
        <v>96</v>
      </c>
      <c r="M1739">
        <v>60.018062961364201</v>
      </c>
      <c r="N1739" t="s">
        <v>97</v>
      </c>
      <c r="O1739">
        <v>1</v>
      </c>
      <c r="P1739" t="s">
        <v>98</v>
      </c>
      <c r="Q1739" s="3" t="str">
        <f>+PROPER(IF(MID(Tabla1[[#This Row],[expName]],3,100)="Alegria","Alegría",MID(Tabla1[[#This Row],[expName]],3,100)))</f>
        <v>Enojo</v>
      </c>
      <c r="R1739" s="3" t="str">
        <f>+IF(Tabla1[[#This Row],[correct_ans]]="None","Frecuente","Infrecuente")</f>
        <v>Frecuente</v>
      </c>
      <c r="S1739" s="3">
        <f>+Tabla1[[#This Row],[Respuesta.corr]]*100</f>
        <v>100</v>
      </c>
      <c r="T1739" s="3" t="str">
        <f>+IF(OR(Tabla1[[#This Row],[frecuente/infrecuente]]="Frecuente",Tabla1[[#This Row],[Respuesta.rt]]=""),"",Tabla1[[#This Row],[Respuesta.rt]])</f>
        <v/>
      </c>
      <c r="U1739" s="3">
        <f>1-Tabla1[[#This Row],[Respuesta.corr]]</f>
        <v>0</v>
      </c>
      <c r="V1739" s="3" t="s">
        <v>144</v>
      </c>
      <c r="W1739" s="3" t="s">
        <v>172</v>
      </c>
      <c r="X1739" s="3" t="str">
        <f>+LEFT(Tabla1[[#This Row],[participant]],LEN(Tabla1[[#This Row],[participant]])-1)</f>
        <v>LMR11M</v>
      </c>
    </row>
    <row r="1740" spans="1:24" x14ac:dyDescent="0.55000000000000004">
      <c r="A1740" t="s">
        <v>95</v>
      </c>
      <c r="B1740" t="s">
        <v>102</v>
      </c>
      <c r="C1740" t="s">
        <v>15</v>
      </c>
      <c r="D1740">
        <v>0.8</v>
      </c>
      <c r="E1740">
        <v>0</v>
      </c>
      <c r="F1740">
        <v>138</v>
      </c>
      <c r="G1740">
        <v>138</v>
      </c>
      <c r="H1740">
        <v>138</v>
      </c>
      <c r="I1740" t="s">
        <v>15</v>
      </c>
      <c r="J1740">
        <v>1</v>
      </c>
      <c r="L1740" t="s">
        <v>96</v>
      </c>
      <c r="M1740">
        <v>60.018062961364201</v>
      </c>
      <c r="N1740" t="s">
        <v>97</v>
      </c>
      <c r="O1740">
        <v>1</v>
      </c>
      <c r="P1740" t="s">
        <v>98</v>
      </c>
      <c r="Q1740" s="3" t="str">
        <f>+PROPER(IF(MID(Tabla1[[#This Row],[expName]],3,100)="Alegria","Alegría",MID(Tabla1[[#This Row],[expName]],3,100)))</f>
        <v>Enojo</v>
      </c>
      <c r="R1740" s="3" t="str">
        <f>+IF(Tabla1[[#This Row],[correct_ans]]="None","Frecuente","Infrecuente")</f>
        <v>Frecuente</v>
      </c>
      <c r="S1740" s="3">
        <f>+Tabla1[[#This Row],[Respuesta.corr]]*100</f>
        <v>100</v>
      </c>
      <c r="T1740" s="3" t="str">
        <f>+IF(OR(Tabla1[[#This Row],[frecuente/infrecuente]]="Frecuente",Tabla1[[#This Row],[Respuesta.rt]]=""),"",Tabla1[[#This Row],[Respuesta.rt]])</f>
        <v/>
      </c>
      <c r="U1740" s="3">
        <f>1-Tabla1[[#This Row],[Respuesta.corr]]</f>
        <v>0</v>
      </c>
      <c r="V1740" s="3" t="s">
        <v>144</v>
      </c>
      <c r="W1740" s="3" t="s">
        <v>172</v>
      </c>
      <c r="X1740" s="3" t="str">
        <f>+LEFT(Tabla1[[#This Row],[participant]],LEN(Tabla1[[#This Row],[participant]])-1)</f>
        <v>LMR11M</v>
      </c>
    </row>
    <row r="1741" spans="1:24" x14ac:dyDescent="0.55000000000000004">
      <c r="A1741" t="s">
        <v>95</v>
      </c>
      <c r="B1741" t="s">
        <v>111</v>
      </c>
      <c r="C1741" t="s">
        <v>15</v>
      </c>
      <c r="D1741">
        <v>1.3</v>
      </c>
      <c r="E1741">
        <v>0</v>
      </c>
      <c r="F1741">
        <v>139</v>
      </c>
      <c r="G1741">
        <v>139</v>
      </c>
      <c r="H1741">
        <v>139</v>
      </c>
      <c r="I1741" t="s">
        <v>15</v>
      </c>
      <c r="J1741">
        <v>1</v>
      </c>
      <c r="L1741" t="s">
        <v>96</v>
      </c>
      <c r="M1741">
        <v>60.018062961364201</v>
      </c>
      <c r="N1741" t="s">
        <v>97</v>
      </c>
      <c r="O1741">
        <v>1</v>
      </c>
      <c r="P1741" t="s">
        <v>98</v>
      </c>
      <c r="Q1741" s="3" t="str">
        <f>+PROPER(IF(MID(Tabla1[[#This Row],[expName]],3,100)="Alegria","Alegría",MID(Tabla1[[#This Row],[expName]],3,100)))</f>
        <v>Enojo</v>
      </c>
      <c r="R1741" s="3" t="str">
        <f>+IF(Tabla1[[#This Row],[correct_ans]]="None","Frecuente","Infrecuente")</f>
        <v>Frecuente</v>
      </c>
      <c r="S1741" s="3">
        <f>+Tabla1[[#This Row],[Respuesta.corr]]*100</f>
        <v>100</v>
      </c>
      <c r="T1741" s="3" t="str">
        <f>+IF(OR(Tabla1[[#This Row],[frecuente/infrecuente]]="Frecuente",Tabla1[[#This Row],[Respuesta.rt]]=""),"",Tabla1[[#This Row],[Respuesta.rt]])</f>
        <v/>
      </c>
      <c r="U1741" s="3">
        <f>1-Tabla1[[#This Row],[Respuesta.corr]]</f>
        <v>0</v>
      </c>
      <c r="V1741" s="3" t="s">
        <v>144</v>
      </c>
      <c r="W1741" s="3" t="s">
        <v>172</v>
      </c>
      <c r="X1741" s="3" t="str">
        <f>+LEFT(Tabla1[[#This Row],[participant]],LEN(Tabla1[[#This Row],[participant]])-1)</f>
        <v>LMR11M</v>
      </c>
    </row>
    <row r="1742" spans="1:24" x14ac:dyDescent="0.55000000000000004">
      <c r="A1742" t="s">
        <v>100</v>
      </c>
      <c r="B1742" t="s">
        <v>112</v>
      </c>
      <c r="C1742" t="s">
        <v>21</v>
      </c>
      <c r="D1742">
        <v>0.8</v>
      </c>
      <c r="E1742">
        <v>0</v>
      </c>
      <c r="F1742">
        <v>140</v>
      </c>
      <c r="G1742">
        <v>140</v>
      </c>
      <c r="H1742">
        <v>140</v>
      </c>
      <c r="I1742" t="s">
        <v>21</v>
      </c>
      <c r="J1742">
        <v>1</v>
      </c>
      <c r="K1742">
        <v>0.47434722119900002</v>
      </c>
      <c r="L1742" t="s">
        <v>96</v>
      </c>
      <c r="M1742">
        <v>60.018062961364201</v>
      </c>
      <c r="N1742" t="s">
        <v>97</v>
      </c>
      <c r="O1742">
        <v>1</v>
      </c>
      <c r="P1742" t="s">
        <v>98</v>
      </c>
      <c r="Q1742" s="3" t="str">
        <f>+PROPER(IF(MID(Tabla1[[#This Row],[expName]],3,100)="Alegria","Alegría",MID(Tabla1[[#This Row],[expName]],3,100)))</f>
        <v>Enojo</v>
      </c>
      <c r="R1742" s="3" t="str">
        <f>+IF(Tabla1[[#This Row],[correct_ans]]="None","Frecuente","Infrecuente")</f>
        <v>Infrecuente</v>
      </c>
      <c r="S1742" s="3">
        <f>+Tabla1[[#This Row],[Respuesta.corr]]*100</f>
        <v>100</v>
      </c>
      <c r="T1742" s="3">
        <f>+IF(OR(Tabla1[[#This Row],[frecuente/infrecuente]]="Frecuente",Tabla1[[#This Row],[Respuesta.rt]]=""),"",Tabla1[[#This Row],[Respuesta.rt]])</f>
        <v>0.47434722119900002</v>
      </c>
      <c r="U1742" s="3">
        <f>1-Tabla1[[#This Row],[Respuesta.corr]]</f>
        <v>0</v>
      </c>
      <c r="V1742" s="3" t="s">
        <v>144</v>
      </c>
      <c r="W1742" s="3" t="s">
        <v>172</v>
      </c>
      <c r="X1742" s="3" t="str">
        <f>+LEFT(Tabla1[[#This Row],[participant]],LEN(Tabla1[[#This Row],[participant]])-1)</f>
        <v>LMR11M</v>
      </c>
    </row>
    <row r="1743" spans="1:24" x14ac:dyDescent="0.55000000000000004">
      <c r="A1743" t="s">
        <v>95</v>
      </c>
      <c r="B1743" t="s">
        <v>23</v>
      </c>
      <c r="C1743" t="s">
        <v>15</v>
      </c>
      <c r="D1743">
        <v>0.8</v>
      </c>
      <c r="E1743">
        <v>0</v>
      </c>
      <c r="F1743">
        <v>141</v>
      </c>
      <c r="G1743">
        <v>141</v>
      </c>
      <c r="H1743">
        <v>141</v>
      </c>
      <c r="I1743" t="s">
        <v>15</v>
      </c>
      <c r="J1743">
        <v>1</v>
      </c>
      <c r="L1743" t="s">
        <v>96</v>
      </c>
      <c r="M1743">
        <v>60.018062961364201</v>
      </c>
      <c r="N1743" t="s">
        <v>97</v>
      </c>
      <c r="O1743">
        <v>1</v>
      </c>
      <c r="P1743" t="s">
        <v>98</v>
      </c>
      <c r="Q1743" s="3" t="str">
        <f>+PROPER(IF(MID(Tabla1[[#This Row],[expName]],3,100)="Alegria","Alegría",MID(Tabla1[[#This Row],[expName]],3,100)))</f>
        <v>Enojo</v>
      </c>
      <c r="R1743" s="3" t="str">
        <f>+IF(Tabla1[[#This Row],[correct_ans]]="None","Frecuente","Infrecuente")</f>
        <v>Frecuente</v>
      </c>
      <c r="S1743" s="3">
        <f>+Tabla1[[#This Row],[Respuesta.corr]]*100</f>
        <v>100</v>
      </c>
      <c r="T1743" s="3" t="str">
        <f>+IF(OR(Tabla1[[#This Row],[frecuente/infrecuente]]="Frecuente",Tabla1[[#This Row],[Respuesta.rt]]=""),"",Tabla1[[#This Row],[Respuesta.rt]])</f>
        <v/>
      </c>
      <c r="U1743" s="3">
        <f>1-Tabla1[[#This Row],[Respuesta.corr]]</f>
        <v>0</v>
      </c>
      <c r="V1743" s="3" t="s">
        <v>144</v>
      </c>
      <c r="W1743" s="3" t="s">
        <v>172</v>
      </c>
      <c r="X1743" s="3" t="str">
        <f>+LEFT(Tabla1[[#This Row],[participant]],LEN(Tabla1[[#This Row],[participant]])-1)</f>
        <v>LMR11M</v>
      </c>
    </row>
    <row r="1744" spans="1:24" x14ac:dyDescent="0.55000000000000004">
      <c r="A1744" t="s">
        <v>95</v>
      </c>
      <c r="B1744" t="s">
        <v>14</v>
      </c>
      <c r="C1744" t="s">
        <v>15</v>
      </c>
      <c r="D1744">
        <v>0.8</v>
      </c>
      <c r="E1744">
        <v>0</v>
      </c>
      <c r="F1744">
        <v>142</v>
      </c>
      <c r="G1744">
        <v>142</v>
      </c>
      <c r="H1744">
        <v>142</v>
      </c>
      <c r="I1744" t="s">
        <v>15</v>
      </c>
      <c r="J1744">
        <v>1</v>
      </c>
      <c r="L1744" t="s">
        <v>96</v>
      </c>
      <c r="M1744">
        <v>60.018062961364201</v>
      </c>
      <c r="N1744" t="s">
        <v>97</v>
      </c>
      <c r="O1744">
        <v>1</v>
      </c>
      <c r="P1744" t="s">
        <v>98</v>
      </c>
      <c r="Q1744" s="3" t="str">
        <f>+PROPER(IF(MID(Tabla1[[#This Row],[expName]],3,100)="Alegria","Alegría",MID(Tabla1[[#This Row],[expName]],3,100)))</f>
        <v>Enojo</v>
      </c>
      <c r="R1744" s="3" t="str">
        <f>+IF(Tabla1[[#This Row],[correct_ans]]="None","Frecuente","Infrecuente")</f>
        <v>Frecuente</v>
      </c>
      <c r="S1744" s="3">
        <f>+Tabla1[[#This Row],[Respuesta.corr]]*100</f>
        <v>100</v>
      </c>
      <c r="T1744" s="3" t="str">
        <f>+IF(OR(Tabla1[[#This Row],[frecuente/infrecuente]]="Frecuente",Tabla1[[#This Row],[Respuesta.rt]]=""),"",Tabla1[[#This Row],[Respuesta.rt]])</f>
        <v/>
      </c>
      <c r="U1744" s="3">
        <f>1-Tabla1[[#This Row],[Respuesta.corr]]</f>
        <v>0</v>
      </c>
      <c r="V1744" s="3" t="s">
        <v>144</v>
      </c>
      <c r="W1744" s="3" t="s">
        <v>172</v>
      </c>
      <c r="X1744" s="3" t="str">
        <f>+LEFT(Tabla1[[#This Row],[participant]],LEN(Tabla1[[#This Row],[participant]])-1)</f>
        <v>LMR11M</v>
      </c>
    </row>
    <row r="1745" spans="1:24" x14ac:dyDescent="0.55000000000000004">
      <c r="A1745" t="s">
        <v>95</v>
      </c>
      <c r="B1745" t="s">
        <v>35</v>
      </c>
      <c r="C1745" t="s">
        <v>15</v>
      </c>
      <c r="D1745">
        <v>0.8</v>
      </c>
      <c r="E1745">
        <v>0</v>
      </c>
      <c r="F1745">
        <v>143</v>
      </c>
      <c r="G1745">
        <v>143</v>
      </c>
      <c r="H1745">
        <v>143</v>
      </c>
      <c r="I1745" t="s">
        <v>15</v>
      </c>
      <c r="J1745">
        <v>1</v>
      </c>
      <c r="L1745" t="s">
        <v>96</v>
      </c>
      <c r="M1745">
        <v>60.018062961364201</v>
      </c>
      <c r="N1745" t="s">
        <v>97</v>
      </c>
      <c r="O1745">
        <v>1</v>
      </c>
      <c r="P1745" t="s">
        <v>98</v>
      </c>
      <c r="Q1745" s="3" t="str">
        <f>+PROPER(IF(MID(Tabla1[[#This Row],[expName]],3,100)="Alegria","Alegría",MID(Tabla1[[#This Row],[expName]],3,100)))</f>
        <v>Enojo</v>
      </c>
      <c r="R1745" s="3" t="str">
        <f>+IF(Tabla1[[#This Row],[correct_ans]]="None","Frecuente","Infrecuente")</f>
        <v>Frecuente</v>
      </c>
      <c r="S1745" s="3">
        <f>+Tabla1[[#This Row],[Respuesta.corr]]*100</f>
        <v>100</v>
      </c>
      <c r="T1745" s="3" t="str">
        <f>+IF(OR(Tabla1[[#This Row],[frecuente/infrecuente]]="Frecuente",Tabla1[[#This Row],[Respuesta.rt]]=""),"",Tabla1[[#This Row],[Respuesta.rt]])</f>
        <v/>
      </c>
      <c r="U1745" s="3">
        <f>1-Tabla1[[#This Row],[Respuesta.corr]]</f>
        <v>0</v>
      </c>
      <c r="V1745" s="3" t="s">
        <v>144</v>
      </c>
      <c r="W1745" s="3" t="s">
        <v>172</v>
      </c>
      <c r="X1745" s="3" t="str">
        <f>+LEFT(Tabla1[[#This Row],[participant]],LEN(Tabla1[[#This Row],[participant]])-1)</f>
        <v>LMR11M</v>
      </c>
    </row>
    <row r="1746" spans="1:24" x14ac:dyDescent="0.55000000000000004">
      <c r="A1746" t="s">
        <v>95</v>
      </c>
      <c r="B1746" t="s">
        <v>29</v>
      </c>
      <c r="C1746" t="s">
        <v>15</v>
      </c>
      <c r="D1746">
        <v>0.8</v>
      </c>
      <c r="E1746">
        <v>0</v>
      </c>
      <c r="F1746">
        <v>144</v>
      </c>
      <c r="G1746">
        <v>144</v>
      </c>
      <c r="H1746">
        <v>144</v>
      </c>
      <c r="I1746" t="s">
        <v>15</v>
      </c>
      <c r="J1746">
        <v>1</v>
      </c>
      <c r="L1746" t="s">
        <v>96</v>
      </c>
      <c r="M1746">
        <v>60.018062961364201</v>
      </c>
      <c r="N1746" t="s">
        <v>97</v>
      </c>
      <c r="O1746">
        <v>1</v>
      </c>
      <c r="P1746" t="s">
        <v>98</v>
      </c>
      <c r="Q1746" s="3" t="str">
        <f>+PROPER(IF(MID(Tabla1[[#This Row],[expName]],3,100)="Alegria","Alegría",MID(Tabla1[[#This Row],[expName]],3,100)))</f>
        <v>Enojo</v>
      </c>
      <c r="R1746" s="3" t="str">
        <f>+IF(Tabla1[[#This Row],[correct_ans]]="None","Frecuente","Infrecuente")</f>
        <v>Frecuente</v>
      </c>
      <c r="S1746" s="3">
        <f>+Tabla1[[#This Row],[Respuesta.corr]]*100</f>
        <v>100</v>
      </c>
      <c r="T1746" s="3" t="str">
        <f>+IF(OR(Tabla1[[#This Row],[frecuente/infrecuente]]="Frecuente",Tabla1[[#This Row],[Respuesta.rt]]=""),"",Tabla1[[#This Row],[Respuesta.rt]])</f>
        <v/>
      </c>
      <c r="U1746" s="3">
        <f>1-Tabla1[[#This Row],[Respuesta.corr]]</f>
        <v>0</v>
      </c>
      <c r="V1746" s="3" t="s">
        <v>144</v>
      </c>
      <c r="W1746" s="3" t="s">
        <v>172</v>
      </c>
      <c r="X1746" s="3" t="str">
        <f>+LEFT(Tabla1[[#This Row],[participant]],LEN(Tabla1[[#This Row],[participant]])-1)</f>
        <v>LMR11M</v>
      </c>
    </row>
    <row r="1747" spans="1:24" x14ac:dyDescent="0.55000000000000004">
      <c r="A1747" t="s">
        <v>100</v>
      </c>
      <c r="B1747" t="s">
        <v>120</v>
      </c>
      <c r="C1747" t="s">
        <v>21</v>
      </c>
      <c r="D1747">
        <v>0.8</v>
      </c>
      <c r="E1747">
        <v>0</v>
      </c>
      <c r="F1747">
        <v>145</v>
      </c>
      <c r="G1747">
        <v>145</v>
      </c>
      <c r="H1747">
        <v>145</v>
      </c>
      <c r="I1747" t="s">
        <v>15</v>
      </c>
      <c r="J1747">
        <v>0</v>
      </c>
      <c r="L1747" t="s">
        <v>96</v>
      </c>
      <c r="M1747">
        <v>60.018062961364201</v>
      </c>
      <c r="N1747" t="s">
        <v>97</v>
      </c>
      <c r="O1747">
        <v>1</v>
      </c>
      <c r="P1747" t="s">
        <v>98</v>
      </c>
      <c r="Q1747" s="3" t="str">
        <f>+PROPER(IF(MID(Tabla1[[#This Row],[expName]],3,100)="Alegria","Alegría",MID(Tabla1[[#This Row],[expName]],3,100)))</f>
        <v>Enojo</v>
      </c>
      <c r="R1747" s="3" t="str">
        <f>+IF(Tabla1[[#This Row],[correct_ans]]="None","Frecuente","Infrecuente")</f>
        <v>Infrecuente</v>
      </c>
      <c r="S1747" s="3">
        <f>+Tabla1[[#This Row],[Respuesta.corr]]*100</f>
        <v>0</v>
      </c>
      <c r="T1747" s="3" t="str">
        <f>+IF(OR(Tabla1[[#This Row],[frecuente/infrecuente]]="Frecuente",Tabla1[[#This Row],[Respuesta.rt]]=""),"",Tabla1[[#This Row],[Respuesta.rt]])</f>
        <v/>
      </c>
      <c r="U1747" s="3">
        <f>1-Tabla1[[#This Row],[Respuesta.corr]]</f>
        <v>1</v>
      </c>
      <c r="V1747" s="3" t="s">
        <v>144</v>
      </c>
      <c r="W1747" s="3" t="s">
        <v>172</v>
      </c>
      <c r="X1747" s="3" t="str">
        <f>+LEFT(Tabla1[[#This Row],[participant]],LEN(Tabla1[[#This Row],[participant]])-1)</f>
        <v>LMR11M</v>
      </c>
    </row>
    <row r="1748" spans="1:24" x14ac:dyDescent="0.55000000000000004">
      <c r="A1748" t="s">
        <v>95</v>
      </c>
      <c r="B1748" t="s">
        <v>23</v>
      </c>
      <c r="C1748" t="s">
        <v>15</v>
      </c>
      <c r="D1748">
        <v>1.3</v>
      </c>
      <c r="E1748">
        <v>0</v>
      </c>
      <c r="F1748">
        <v>146</v>
      </c>
      <c r="G1748">
        <v>146</v>
      </c>
      <c r="H1748">
        <v>146</v>
      </c>
      <c r="I1748" t="s">
        <v>15</v>
      </c>
      <c r="J1748">
        <v>1</v>
      </c>
      <c r="L1748" t="s">
        <v>96</v>
      </c>
      <c r="M1748">
        <v>60.018062961364201</v>
      </c>
      <c r="N1748" t="s">
        <v>97</v>
      </c>
      <c r="O1748">
        <v>1</v>
      </c>
      <c r="P1748" t="s">
        <v>98</v>
      </c>
      <c r="Q1748" s="3" t="str">
        <f>+PROPER(IF(MID(Tabla1[[#This Row],[expName]],3,100)="Alegria","Alegría",MID(Tabla1[[#This Row],[expName]],3,100)))</f>
        <v>Enojo</v>
      </c>
      <c r="R1748" s="3" t="str">
        <f>+IF(Tabla1[[#This Row],[correct_ans]]="None","Frecuente","Infrecuente")</f>
        <v>Frecuente</v>
      </c>
      <c r="S1748" s="3">
        <f>+Tabla1[[#This Row],[Respuesta.corr]]*100</f>
        <v>100</v>
      </c>
      <c r="T1748" s="3" t="str">
        <f>+IF(OR(Tabla1[[#This Row],[frecuente/infrecuente]]="Frecuente",Tabla1[[#This Row],[Respuesta.rt]]=""),"",Tabla1[[#This Row],[Respuesta.rt]])</f>
        <v/>
      </c>
      <c r="U1748" s="3">
        <f>1-Tabla1[[#This Row],[Respuesta.corr]]</f>
        <v>0</v>
      </c>
      <c r="V1748" s="3" t="s">
        <v>144</v>
      </c>
      <c r="W1748" s="3" t="s">
        <v>172</v>
      </c>
      <c r="X1748" s="3" t="str">
        <f>+LEFT(Tabla1[[#This Row],[participant]],LEN(Tabla1[[#This Row],[participant]])-1)</f>
        <v>LMR11M</v>
      </c>
    </row>
    <row r="1749" spans="1:24" x14ac:dyDescent="0.55000000000000004">
      <c r="A1749" t="s">
        <v>100</v>
      </c>
      <c r="B1749" t="s">
        <v>118</v>
      </c>
      <c r="C1749" t="s">
        <v>21</v>
      </c>
      <c r="D1749">
        <v>1.3</v>
      </c>
      <c r="E1749">
        <v>0</v>
      </c>
      <c r="F1749">
        <v>147</v>
      </c>
      <c r="G1749">
        <v>147</v>
      </c>
      <c r="H1749">
        <v>147</v>
      </c>
      <c r="I1749" t="s">
        <v>21</v>
      </c>
      <c r="J1749">
        <v>1</v>
      </c>
      <c r="K1749">
        <v>0.588750659954</v>
      </c>
      <c r="L1749" t="s">
        <v>96</v>
      </c>
      <c r="M1749">
        <v>60.018062961364201</v>
      </c>
      <c r="N1749" t="s">
        <v>97</v>
      </c>
      <c r="O1749">
        <v>1</v>
      </c>
      <c r="P1749" t="s">
        <v>98</v>
      </c>
      <c r="Q1749" s="3" t="str">
        <f>+PROPER(IF(MID(Tabla1[[#This Row],[expName]],3,100)="Alegria","Alegría",MID(Tabla1[[#This Row],[expName]],3,100)))</f>
        <v>Enojo</v>
      </c>
      <c r="R1749" s="3" t="str">
        <f>+IF(Tabla1[[#This Row],[correct_ans]]="None","Frecuente","Infrecuente")</f>
        <v>Infrecuente</v>
      </c>
      <c r="S1749" s="3">
        <f>+Tabla1[[#This Row],[Respuesta.corr]]*100</f>
        <v>100</v>
      </c>
      <c r="T1749" s="3">
        <f>+IF(OR(Tabla1[[#This Row],[frecuente/infrecuente]]="Frecuente",Tabla1[[#This Row],[Respuesta.rt]]=""),"",Tabla1[[#This Row],[Respuesta.rt]])</f>
        <v>0.588750659954</v>
      </c>
      <c r="U1749" s="3">
        <f>1-Tabla1[[#This Row],[Respuesta.corr]]</f>
        <v>0</v>
      </c>
      <c r="V1749" s="3" t="s">
        <v>144</v>
      </c>
      <c r="W1749" s="3" t="s">
        <v>172</v>
      </c>
      <c r="X1749" s="3" t="str">
        <f>+LEFT(Tabla1[[#This Row],[participant]],LEN(Tabla1[[#This Row],[participant]])-1)</f>
        <v>LMR11M</v>
      </c>
    </row>
    <row r="1750" spans="1:24" x14ac:dyDescent="0.55000000000000004">
      <c r="A1750" t="s">
        <v>95</v>
      </c>
      <c r="B1750" t="s">
        <v>109</v>
      </c>
      <c r="C1750" t="s">
        <v>15</v>
      </c>
      <c r="D1750">
        <v>0.8</v>
      </c>
      <c r="E1750">
        <v>0</v>
      </c>
      <c r="F1750">
        <v>148</v>
      </c>
      <c r="G1750">
        <v>148</v>
      </c>
      <c r="H1750">
        <v>148</v>
      </c>
      <c r="I1750" t="s">
        <v>15</v>
      </c>
      <c r="J1750">
        <v>1</v>
      </c>
      <c r="L1750" t="s">
        <v>96</v>
      </c>
      <c r="M1750">
        <v>60.018062961364201</v>
      </c>
      <c r="N1750" t="s">
        <v>97</v>
      </c>
      <c r="O1750">
        <v>1</v>
      </c>
      <c r="P1750" t="s">
        <v>98</v>
      </c>
      <c r="Q1750" s="3" t="str">
        <f>+PROPER(IF(MID(Tabla1[[#This Row],[expName]],3,100)="Alegria","Alegría",MID(Tabla1[[#This Row],[expName]],3,100)))</f>
        <v>Enojo</v>
      </c>
      <c r="R1750" s="3" t="str">
        <f>+IF(Tabla1[[#This Row],[correct_ans]]="None","Frecuente","Infrecuente")</f>
        <v>Frecuente</v>
      </c>
      <c r="S1750" s="3">
        <f>+Tabla1[[#This Row],[Respuesta.corr]]*100</f>
        <v>100</v>
      </c>
      <c r="T1750" s="3" t="str">
        <f>+IF(OR(Tabla1[[#This Row],[frecuente/infrecuente]]="Frecuente",Tabla1[[#This Row],[Respuesta.rt]]=""),"",Tabla1[[#This Row],[Respuesta.rt]])</f>
        <v/>
      </c>
      <c r="U1750" s="3">
        <f>1-Tabla1[[#This Row],[Respuesta.corr]]</f>
        <v>0</v>
      </c>
      <c r="V1750" s="3" t="s">
        <v>144</v>
      </c>
      <c r="W1750" s="3" t="s">
        <v>172</v>
      </c>
      <c r="X1750" s="3" t="str">
        <f>+LEFT(Tabla1[[#This Row],[participant]],LEN(Tabla1[[#This Row],[participant]])-1)</f>
        <v>LMR11M</v>
      </c>
    </row>
    <row r="1751" spans="1:24" x14ac:dyDescent="0.55000000000000004">
      <c r="A1751" t="s">
        <v>95</v>
      </c>
      <c r="B1751" t="s">
        <v>105</v>
      </c>
      <c r="C1751" t="s">
        <v>15</v>
      </c>
      <c r="D1751">
        <v>1.3</v>
      </c>
      <c r="E1751">
        <v>0</v>
      </c>
      <c r="F1751">
        <v>149</v>
      </c>
      <c r="G1751">
        <v>149</v>
      </c>
      <c r="H1751">
        <v>149</v>
      </c>
      <c r="I1751" t="s">
        <v>15</v>
      </c>
      <c r="J1751">
        <v>1</v>
      </c>
      <c r="L1751" t="s">
        <v>96</v>
      </c>
      <c r="M1751">
        <v>60.018062961364201</v>
      </c>
      <c r="N1751" t="s">
        <v>97</v>
      </c>
      <c r="O1751">
        <v>1</v>
      </c>
      <c r="P1751" t="s">
        <v>98</v>
      </c>
      <c r="Q1751" s="3" t="str">
        <f>+PROPER(IF(MID(Tabla1[[#This Row],[expName]],3,100)="Alegria","Alegría",MID(Tabla1[[#This Row],[expName]],3,100)))</f>
        <v>Enojo</v>
      </c>
      <c r="R1751" s="3" t="str">
        <f>+IF(Tabla1[[#This Row],[correct_ans]]="None","Frecuente","Infrecuente")</f>
        <v>Frecuente</v>
      </c>
      <c r="S1751" s="3">
        <f>+Tabla1[[#This Row],[Respuesta.corr]]*100</f>
        <v>100</v>
      </c>
      <c r="T1751" s="3" t="str">
        <f>+IF(OR(Tabla1[[#This Row],[frecuente/infrecuente]]="Frecuente",Tabla1[[#This Row],[Respuesta.rt]]=""),"",Tabla1[[#This Row],[Respuesta.rt]])</f>
        <v/>
      </c>
      <c r="U1751" s="3">
        <f>1-Tabla1[[#This Row],[Respuesta.corr]]</f>
        <v>0</v>
      </c>
      <c r="V1751" s="3" t="s">
        <v>144</v>
      </c>
      <c r="W1751" s="3" t="s">
        <v>172</v>
      </c>
      <c r="X1751" s="3" t="str">
        <f>+LEFT(Tabla1[[#This Row],[participant]],LEN(Tabla1[[#This Row],[participant]])-1)</f>
        <v>LMR11M</v>
      </c>
    </row>
    <row r="1752" spans="1:24" x14ac:dyDescent="0.55000000000000004">
      <c r="A1752" t="s">
        <v>100</v>
      </c>
      <c r="B1752" t="s">
        <v>115</v>
      </c>
      <c r="C1752" t="s">
        <v>21</v>
      </c>
      <c r="D1752">
        <v>0.8</v>
      </c>
      <c r="E1752">
        <v>0</v>
      </c>
      <c r="F1752">
        <v>150</v>
      </c>
      <c r="G1752">
        <v>150</v>
      </c>
      <c r="H1752">
        <v>150</v>
      </c>
      <c r="I1752" t="s">
        <v>21</v>
      </c>
      <c r="J1752">
        <v>1</v>
      </c>
      <c r="K1752">
        <v>0.676318512298</v>
      </c>
      <c r="L1752" t="s">
        <v>96</v>
      </c>
      <c r="M1752">
        <v>60.018062961364201</v>
      </c>
      <c r="N1752" t="s">
        <v>97</v>
      </c>
      <c r="O1752">
        <v>1</v>
      </c>
      <c r="P1752" t="s">
        <v>98</v>
      </c>
      <c r="Q1752" s="3" t="str">
        <f>+PROPER(IF(MID(Tabla1[[#This Row],[expName]],3,100)="Alegria","Alegría",MID(Tabla1[[#This Row],[expName]],3,100)))</f>
        <v>Enojo</v>
      </c>
      <c r="R1752" s="3" t="str">
        <f>+IF(Tabla1[[#This Row],[correct_ans]]="None","Frecuente","Infrecuente")</f>
        <v>Infrecuente</v>
      </c>
      <c r="S1752" s="3">
        <f>+Tabla1[[#This Row],[Respuesta.corr]]*100</f>
        <v>100</v>
      </c>
      <c r="T1752" s="3">
        <f>+IF(OR(Tabla1[[#This Row],[frecuente/infrecuente]]="Frecuente",Tabla1[[#This Row],[Respuesta.rt]]=""),"",Tabla1[[#This Row],[Respuesta.rt]])</f>
        <v>0.676318512298</v>
      </c>
      <c r="U1752" s="3">
        <f>1-Tabla1[[#This Row],[Respuesta.corr]]</f>
        <v>0</v>
      </c>
      <c r="V1752" s="3" t="s">
        <v>144</v>
      </c>
      <c r="W1752" s="3" t="s">
        <v>172</v>
      </c>
      <c r="X1752" s="3" t="str">
        <f>+LEFT(Tabla1[[#This Row],[participant]],LEN(Tabla1[[#This Row],[participant]])-1)</f>
        <v>LMR11M</v>
      </c>
    </row>
    <row r="1753" spans="1:24" x14ac:dyDescent="0.55000000000000004">
      <c r="A1753" t="s">
        <v>95</v>
      </c>
      <c r="B1753" t="s">
        <v>23</v>
      </c>
      <c r="C1753" t="s">
        <v>15</v>
      </c>
      <c r="D1753">
        <v>0.8</v>
      </c>
      <c r="E1753">
        <v>0</v>
      </c>
      <c r="F1753">
        <v>151</v>
      </c>
      <c r="G1753">
        <v>151</v>
      </c>
      <c r="H1753">
        <v>151</v>
      </c>
      <c r="I1753" t="s">
        <v>15</v>
      </c>
      <c r="J1753">
        <v>1</v>
      </c>
      <c r="L1753" t="s">
        <v>96</v>
      </c>
      <c r="M1753">
        <v>60.018062961364201</v>
      </c>
      <c r="N1753" t="s">
        <v>97</v>
      </c>
      <c r="O1753">
        <v>1</v>
      </c>
      <c r="P1753" t="s">
        <v>98</v>
      </c>
      <c r="Q1753" s="3" t="str">
        <f>+PROPER(IF(MID(Tabla1[[#This Row],[expName]],3,100)="Alegria","Alegría",MID(Tabla1[[#This Row],[expName]],3,100)))</f>
        <v>Enojo</v>
      </c>
      <c r="R1753" s="3" t="str">
        <f>+IF(Tabla1[[#This Row],[correct_ans]]="None","Frecuente","Infrecuente")</f>
        <v>Frecuente</v>
      </c>
      <c r="S1753" s="3">
        <f>+Tabla1[[#This Row],[Respuesta.corr]]*100</f>
        <v>100</v>
      </c>
      <c r="T1753" s="3" t="str">
        <f>+IF(OR(Tabla1[[#This Row],[frecuente/infrecuente]]="Frecuente",Tabla1[[#This Row],[Respuesta.rt]]=""),"",Tabla1[[#This Row],[Respuesta.rt]])</f>
        <v/>
      </c>
      <c r="U1753" s="3">
        <f>1-Tabla1[[#This Row],[Respuesta.corr]]</f>
        <v>0</v>
      </c>
      <c r="V1753" s="3" t="s">
        <v>144</v>
      </c>
      <c r="W1753" s="3" t="s">
        <v>172</v>
      </c>
      <c r="X1753" s="3" t="str">
        <f>+LEFT(Tabla1[[#This Row],[participant]],LEN(Tabla1[[#This Row],[participant]])-1)</f>
        <v>LMR11M</v>
      </c>
    </row>
    <row r="1754" spans="1:24" x14ac:dyDescent="0.55000000000000004">
      <c r="A1754" t="s">
        <v>95</v>
      </c>
      <c r="B1754" t="s">
        <v>23</v>
      </c>
      <c r="C1754" t="s">
        <v>15</v>
      </c>
      <c r="D1754">
        <v>1.3</v>
      </c>
      <c r="E1754">
        <v>0</v>
      </c>
      <c r="F1754">
        <v>152</v>
      </c>
      <c r="G1754">
        <v>152</v>
      </c>
      <c r="H1754">
        <v>152</v>
      </c>
      <c r="I1754" t="s">
        <v>15</v>
      </c>
      <c r="J1754">
        <v>1</v>
      </c>
      <c r="L1754" t="s">
        <v>96</v>
      </c>
      <c r="M1754">
        <v>60.018062961364201</v>
      </c>
      <c r="N1754" t="s">
        <v>97</v>
      </c>
      <c r="O1754">
        <v>1</v>
      </c>
      <c r="P1754" t="s">
        <v>98</v>
      </c>
      <c r="Q1754" s="3" t="str">
        <f>+PROPER(IF(MID(Tabla1[[#This Row],[expName]],3,100)="Alegria","Alegría",MID(Tabla1[[#This Row],[expName]],3,100)))</f>
        <v>Enojo</v>
      </c>
      <c r="R1754" s="3" t="str">
        <f>+IF(Tabla1[[#This Row],[correct_ans]]="None","Frecuente","Infrecuente")</f>
        <v>Frecuente</v>
      </c>
      <c r="S1754" s="3">
        <f>+Tabla1[[#This Row],[Respuesta.corr]]*100</f>
        <v>100</v>
      </c>
      <c r="T1754" s="3" t="str">
        <f>+IF(OR(Tabla1[[#This Row],[frecuente/infrecuente]]="Frecuente",Tabla1[[#This Row],[Respuesta.rt]]=""),"",Tabla1[[#This Row],[Respuesta.rt]])</f>
        <v/>
      </c>
      <c r="U1754" s="3">
        <f>1-Tabla1[[#This Row],[Respuesta.corr]]</f>
        <v>0</v>
      </c>
      <c r="V1754" s="3" t="s">
        <v>144</v>
      </c>
      <c r="W1754" s="3" t="s">
        <v>172</v>
      </c>
      <c r="X1754" s="3" t="str">
        <f>+LEFT(Tabla1[[#This Row],[participant]],LEN(Tabla1[[#This Row],[participant]])-1)</f>
        <v>LMR11M</v>
      </c>
    </row>
    <row r="1755" spans="1:24" x14ac:dyDescent="0.55000000000000004">
      <c r="A1755" t="s">
        <v>95</v>
      </c>
      <c r="B1755" t="s">
        <v>111</v>
      </c>
      <c r="C1755" t="s">
        <v>15</v>
      </c>
      <c r="D1755">
        <v>0.8</v>
      </c>
      <c r="E1755">
        <v>0</v>
      </c>
      <c r="F1755">
        <v>153</v>
      </c>
      <c r="G1755">
        <v>153</v>
      </c>
      <c r="H1755">
        <v>153</v>
      </c>
      <c r="I1755" t="s">
        <v>15</v>
      </c>
      <c r="J1755">
        <v>1</v>
      </c>
      <c r="L1755" t="s">
        <v>96</v>
      </c>
      <c r="M1755">
        <v>60.018062961364201</v>
      </c>
      <c r="N1755" t="s">
        <v>97</v>
      </c>
      <c r="O1755">
        <v>1</v>
      </c>
      <c r="P1755" t="s">
        <v>98</v>
      </c>
      <c r="Q1755" s="3" t="str">
        <f>+PROPER(IF(MID(Tabla1[[#This Row],[expName]],3,100)="Alegria","Alegría",MID(Tabla1[[#This Row],[expName]],3,100)))</f>
        <v>Enojo</v>
      </c>
      <c r="R1755" s="3" t="str">
        <f>+IF(Tabla1[[#This Row],[correct_ans]]="None","Frecuente","Infrecuente")</f>
        <v>Frecuente</v>
      </c>
      <c r="S1755" s="3">
        <f>+Tabla1[[#This Row],[Respuesta.corr]]*100</f>
        <v>100</v>
      </c>
      <c r="T1755" s="3" t="str">
        <f>+IF(OR(Tabla1[[#This Row],[frecuente/infrecuente]]="Frecuente",Tabla1[[#This Row],[Respuesta.rt]]=""),"",Tabla1[[#This Row],[Respuesta.rt]])</f>
        <v/>
      </c>
      <c r="U1755" s="3">
        <f>1-Tabla1[[#This Row],[Respuesta.corr]]</f>
        <v>0</v>
      </c>
      <c r="V1755" s="3" t="s">
        <v>144</v>
      </c>
      <c r="W1755" s="3" t="s">
        <v>172</v>
      </c>
      <c r="X1755" s="3" t="str">
        <f>+LEFT(Tabla1[[#This Row],[participant]],LEN(Tabla1[[#This Row],[participant]])-1)</f>
        <v>LMR11M</v>
      </c>
    </row>
    <row r="1756" spans="1:24" x14ac:dyDescent="0.55000000000000004">
      <c r="A1756" t="s">
        <v>100</v>
      </c>
      <c r="B1756" t="s">
        <v>119</v>
      </c>
      <c r="C1756" t="s">
        <v>21</v>
      </c>
      <c r="D1756">
        <v>0.8</v>
      </c>
      <c r="E1756">
        <v>0</v>
      </c>
      <c r="F1756">
        <v>154</v>
      </c>
      <c r="G1756">
        <v>154</v>
      </c>
      <c r="H1756">
        <v>154</v>
      </c>
      <c r="I1756" t="s">
        <v>21</v>
      </c>
      <c r="J1756">
        <v>1</v>
      </c>
      <c r="K1756">
        <v>0.76786106266099996</v>
      </c>
      <c r="L1756" t="s">
        <v>96</v>
      </c>
      <c r="M1756">
        <v>60.018062961364201</v>
      </c>
      <c r="N1756" t="s">
        <v>97</v>
      </c>
      <c r="O1756">
        <v>1</v>
      </c>
      <c r="P1756" t="s">
        <v>98</v>
      </c>
      <c r="Q1756" s="3" t="str">
        <f>+PROPER(IF(MID(Tabla1[[#This Row],[expName]],3,100)="Alegria","Alegría",MID(Tabla1[[#This Row],[expName]],3,100)))</f>
        <v>Enojo</v>
      </c>
      <c r="R1756" s="3" t="str">
        <f>+IF(Tabla1[[#This Row],[correct_ans]]="None","Frecuente","Infrecuente")</f>
        <v>Infrecuente</v>
      </c>
      <c r="S1756" s="3">
        <f>+Tabla1[[#This Row],[Respuesta.corr]]*100</f>
        <v>100</v>
      </c>
      <c r="T1756" s="3">
        <f>+IF(OR(Tabla1[[#This Row],[frecuente/infrecuente]]="Frecuente",Tabla1[[#This Row],[Respuesta.rt]]=""),"",Tabla1[[#This Row],[Respuesta.rt]])</f>
        <v>0.76786106266099996</v>
      </c>
      <c r="U1756" s="3">
        <f>1-Tabla1[[#This Row],[Respuesta.corr]]</f>
        <v>0</v>
      </c>
      <c r="V1756" s="3" t="s">
        <v>144</v>
      </c>
      <c r="W1756" s="3" t="s">
        <v>172</v>
      </c>
      <c r="X1756" s="3" t="str">
        <f>+LEFT(Tabla1[[#This Row],[participant]],LEN(Tabla1[[#This Row],[participant]])-1)</f>
        <v>LMR11M</v>
      </c>
    </row>
    <row r="1757" spans="1:24" x14ac:dyDescent="0.55000000000000004">
      <c r="A1757" t="s">
        <v>95</v>
      </c>
      <c r="B1757" t="s">
        <v>111</v>
      </c>
      <c r="C1757" t="s">
        <v>15</v>
      </c>
      <c r="D1757">
        <v>0.8</v>
      </c>
      <c r="E1757">
        <v>0</v>
      </c>
      <c r="F1757">
        <v>155</v>
      </c>
      <c r="G1757">
        <v>155</v>
      </c>
      <c r="H1757">
        <v>155</v>
      </c>
      <c r="I1757" t="s">
        <v>15</v>
      </c>
      <c r="J1757">
        <v>1</v>
      </c>
      <c r="L1757" t="s">
        <v>96</v>
      </c>
      <c r="M1757">
        <v>60.018062961364201</v>
      </c>
      <c r="N1757" t="s">
        <v>97</v>
      </c>
      <c r="O1757">
        <v>1</v>
      </c>
      <c r="P1757" t="s">
        <v>98</v>
      </c>
      <c r="Q1757" s="3" t="str">
        <f>+PROPER(IF(MID(Tabla1[[#This Row],[expName]],3,100)="Alegria","Alegría",MID(Tabla1[[#This Row],[expName]],3,100)))</f>
        <v>Enojo</v>
      </c>
      <c r="R1757" s="3" t="str">
        <f>+IF(Tabla1[[#This Row],[correct_ans]]="None","Frecuente","Infrecuente")</f>
        <v>Frecuente</v>
      </c>
      <c r="S1757" s="3">
        <f>+Tabla1[[#This Row],[Respuesta.corr]]*100</f>
        <v>100</v>
      </c>
      <c r="T1757" s="3" t="str">
        <f>+IF(OR(Tabla1[[#This Row],[frecuente/infrecuente]]="Frecuente",Tabla1[[#This Row],[Respuesta.rt]]=""),"",Tabla1[[#This Row],[Respuesta.rt]])</f>
        <v/>
      </c>
      <c r="U1757" s="3">
        <f>1-Tabla1[[#This Row],[Respuesta.corr]]</f>
        <v>0</v>
      </c>
      <c r="V1757" s="3" t="s">
        <v>144</v>
      </c>
      <c r="W1757" s="3" t="s">
        <v>172</v>
      </c>
      <c r="X1757" s="3" t="str">
        <f>+LEFT(Tabla1[[#This Row],[participant]],LEN(Tabla1[[#This Row],[participant]])-1)</f>
        <v>LMR11M</v>
      </c>
    </row>
    <row r="1758" spans="1:24" x14ac:dyDescent="0.55000000000000004">
      <c r="A1758" t="s">
        <v>95</v>
      </c>
      <c r="B1758" t="s">
        <v>34</v>
      </c>
      <c r="C1758" t="s">
        <v>15</v>
      </c>
      <c r="D1758">
        <v>1.3</v>
      </c>
      <c r="E1758">
        <v>0</v>
      </c>
      <c r="F1758">
        <v>156</v>
      </c>
      <c r="G1758">
        <v>156</v>
      </c>
      <c r="H1758">
        <v>156</v>
      </c>
      <c r="I1758" t="s">
        <v>15</v>
      </c>
      <c r="J1758">
        <v>1</v>
      </c>
      <c r="L1758" t="s">
        <v>96</v>
      </c>
      <c r="M1758">
        <v>60.018062961364201</v>
      </c>
      <c r="N1758" t="s">
        <v>97</v>
      </c>
      <c r="O1758">
        <v>1</v>
      </c>
      <c r="P1758" t="s">
        <v>98</v>
      </c>
      <c r="Q1758" s="3" t="str">
        <f>+PROPER(IF(MID(Tabla1[[#This Row],[expName]],3,100)="Alegria","Alegría",MID(Tabla1[[#This Row],[expName]],3,100)))</f>
        <v>Enojo</v>
      </c>
      <c r="R1758" s="3" t="str">
        <f>+IF(Tabla1[[#This Row],[correct_ans]]="None","Frecuente","Infrecuente")</f>
        <v>Frecuente</v>
      </c>
      <c r="S1758" s="3">
        <f>+Tabla1[[#This Row],[Respuesta.corr]]*100</f>
        <v>100</v>
      </c>
      <c r="T1758" s="3" t="str">
        <f>+IF(OR(Tabla1[[#This Row],[frecuente/infrecuente]]="Frecuente",Tabla1[[#This Row],[Respuesta.rt]]=""),"",Tabla1[[#This Row],[Respuesta.rt]])</f>
        <v/>
      </c>
      <c r="U1758" s="3">
        <f>1-Tabla1[[#This Row],[Respuesta.corr]]</f>
        <v>0</v>
      </c>
      <c r="V1758" s="3" t="s">
        <v>144</v>
      </c>
      <c r="W1758" s="3" t="s">
        <v>172</v>
      </c>
      <c r="X1758" s="3" t="str">
        <f>+LEFT(Tabla1[[#This Row],[participant]],LEN(Tabla1[[#This Row],[participant]])-1)</f>
        <v>LMR11M</v>
      </c>
    </row>
    <row r="1759" spans="1:24" x14ac:dyDescent="0.55000000000000004">
      <c r="A1759" t="s">
        <v>95</v>
      </c>
      <c r="B1759" t="s">
        <v>30</v>
      </c>
      <c r="C1759" t="s">
        <v>15</v>
      </c>
      <c r="D1759">
        <v>1.3</v>
      </c>
      <c r="E1759">
        <v>0</v>
      </c>
      <c r="F1759">
        <v>157</v>
      </c>
      <c r="G1759">
        <v>157</v>
      </c>
      <c r="H1759">
        <v>157</v>
      </c>
      <c r="I1759" t="s">
        <v>15</v>
      </c>
      <c r="J1759">
        <v>1</v>
      </c>
      <c r="L1759" t="s">
        <v>96</v>
      </c>
      <c r="M1759">
        <v>60.018062961364201</v>
      </c>
      <c r="N1759" t="s">
        <v>97</v>
      </c>
      <c r="O1759">
        <v>1</v>
      </c>
      <c r="P1759" t="s">
        <v>98</v>
      </c>
      <c r="Q1759" s="3" t="str">
        <f>+PROPER(IF(MID(Tabla1[[#This Row],[expName]],3,100)="Alegria","Alegría",MID(Tabla1[[#This Row],[expName]],3,100)))</f>
        <v>Enojo</v>
      </c>
      <c r="R1759" s="3" t="str">
        <f>+IF(Tabla1[[#This Row],[correct_ans]]="None","Frecuente","Infrecuente")</f>
        <v>Frecuente</v>
      </c>
      <c r="S1759" s="3">
        <f>+Tabla1[[#This Row],[Respuesta.corr]]*100</f>
        <v>100</v>
      </c>
      <c r="T1759" s="3" t="str">
        <f>+IF(OR(Tabla1[[#This Row],[frecuente/infrecuente]]="Frecuente",Tabla1[[#This Row],[Respuesta.rt]]=""),"",Tabla1[[#This Row],[Respuesta.rt]])</f>
        <v/>
      </c>
      <c r="U1759" s="3">
        <f>1-Tabla1[[#This Row],[Respuesta.corr]]</f>
        <v>0</v>
      </c>
      <c r="V1759" s="3" t="s">
        <v>144</v>
      </c>
      <c r="W1759" s="3" t="s">
        <v>172</v>
      </c>
      <c r="X1759" s="3" t="str">
        <f>+LEFT(Tabla1[[#This Row],[participant]],LEN(Tabla1[[#This Row],[participant]])-1)</f>
        <v>LMR11M</v>
      </c>
    </row>
    <row r="1760" spans="1:24" x14ac:dyDescent="0.55000000000000004">
      <c r="A1760" t="s">
        <v>100</v>
      </c>
      <c r="B1760" t="s">
        <v>113</v>
      </c>
      <c r="C1760" t="s">
        <v>21</v>
      </c>
      <c r="D1760">
        <v>0.8</v>
      </c>
      <c r="E1760">
        <v>0</v>
      </c>
      <c r="F1760">
        <v>158</v>
      </c>
      <c r="G1760">
        <v>158</v>
      </c>
      <c r="H1760">
        <v>158</v>
      </c>
      <c r="I1760" t="s">
        <v>21</v>
      </c>
      <c r="J1760">
        <v>1</v>
      </c>
      <c r="K1760">
        <v>1.0617400934000001</v>
      </c>
      <c r="L1760" t="s">
        <v>96</v>
      </c>
      <c r="M1760">
        <v>60.018062961364201</v>
      </c>
      <c r="N1760" t="s">
        <v>97</v>
      </c>
      <c r="O1760">
        <v>1</v>
      </c>
      <c r="P1760" t="s">
        <v>98</v>
      </c>
      <c r="Q1760" s="3" t="str">
        <f>+PROPER(IF(MID(Tabla1[[#This Row],[expName]],3,100)="Alegria","Alegría",MID(Tabla1[[#This Row],[expName]],3,100)))</f>
        <v>Enojo</v>
      </c>
      <c r="R1760" s="3" t="str">
        <f>+IF(Tabla1[[#This Row],[correct_ans]]="None","Frecuente","Infrecuente")</f>
        <v>Infrecuente</v>
      </c>
      <c r="S1760" s="3">
        <f>+Tabla1[[#This Row],[Respuesta.corr]]*100</f>
        <v>100</v>
      </c>
      <c r="T1760" s="3">
        <f>+IF(OR(Tabla1[[#This Row],[frecuente/infrecuente]]="Frecuente",Tabla1[[#This Row],[Respuesta.rt]]=""),"",Tabla1[[#This Row],[Respuesta.rt]])</f>
        <v>1.0617400934000001</v>
      </c>
      <c r="U1760" s="3">
        <f>1-Tabla1[[#This Row],[Respuesta.corr]]</f>
        <v>0</v>
      </c>
      <c r="V1760" s="3" t="s">
        <v>144</v>
      </c>
      <c r="W1760" s="3" t="s">
        <v>172</v>
      </c>
      <c r="X1760" s="3" t="str">
        <f>+LEFT(Tabla1[[#This Row],[participant]],LEN(Tabla1[[#This Row],[participant]])-1)</f>
        <v>LMR11M</v>
      </c>
    </row>
    <row r="1761" spans="1:24" x14ac:dyDescent="0.55000000000000004">
      <c r="A1761" t="s">
        <v>95</v>
      </c>
      <c r="B1761" t="s">
        <v>111</v>
      </c>
      <c r="C1761" t="s">
        <v>15</v>
      </c>
      <c r="D1761">
        <v>1.3</v>
      </c>
      <c r="E1761">
        <v>0</v>
      </c>
      <c r="F1761">
        <v>159</v>
      </c>
      <c r="G1761">
        <v>159</v>
      </c>
      <c r="H1761">
        <v>159</v>
      </c>
      <c r="I1761" t="s">
        <v>15</v>
      </c>
      <c r="J1761">
        <v>1</v>
      </c>
      <c r="L1761" t="s">
        <v>96</v>
      </c>
      <c r="M1761">
        <v>60.018062961364201</v>
      </c>
      <c r="N1761" t="s">
        <v>97</v>
      </c>
      <c r="O1761">
        <v>1</v>
      </c>
      <c r="P1761" t="s">
        <v>98</v>
      </c>
      <c r="Q1761" s="3" t="str">
        <f>+PROPER(IF(MID(Tabla1[[#This Row],[expName]],3,100)="Alegria","Alegría",MID(Tabla1[[#This Row],[expName]],3,100)))</f>
        <v>Enojo</v>
      </c>
      <c r="R1761" s="3" t="str">
        <f>+IF(Tabla1[[#This Row],[correct_ans]]="None","Frecuente","Infrecuente")</f>
        <v>Frecuente</v>
      </c>
      <c r="S1761" s="3">
        <f>+Tabla1[[#This Row],[Respuesta.corr]]*100</f>
        <v>100</v>
      </c>
      <c r="T1761" s="3" t="str">
        <f>+IF(OR(Tabla1[[#This Row],[frecuente/infrecuente]]="Frecuente",Tabla1[[#This Row],[Respuesta.rt]]=""),"",Tabla1[[#This Row],[Respuesta.rt]])</f>
        <v/>
      </c>
      <c r="U1761" s="3">
        <f>1-Tabla1[[#This Row],[Respuesta.corr]]</f>
        <v>0</v>
      </c>
      <c r="V1761" s="3" t="s">
        <v>144</v>
      </c>
      <c r="W1761" s="3" t="s">
        <v>172</v>
      </c>
      <c r="X1761" s="3" t="str">
        <f>+LEFT(Tabla1[[#This Row],[participant]],LEN(Tabla1[[#This Row],[participant]])-1)</f>
        <v>LMR11M</v>
      </c>
    </row>
    <row r="1762" spans="1:24" x14ac:dyDescent="0.55000000000000004">
      <c r="A1762" t="s">
        <v>100</v>
      </c>
      <c r="B1762" t="s">
        <v>117</v>
      </c>
      <c r="C1762" t="s">
        <v>21</v>
      </c>
      <c r="D1762">
        <v>1.3</v>
      </c>
      <c r="E1762">
        <v>0</v>
      </c>
      <c r="F1762">
        <v>160</v>
      </c>
      <c r="G1762">
        <v>160</v>
      </c>
      <c r="H1762">
        <v>160</v>
      </c>
      <c r="I1762" t="s">
        <v>21</v>
      </c>
      <c r="J1762">
        <v>1</v>
      </c>
      <c r="K1762">
        <v>0.64098624140000005</v>
      </c>
      <c r="L1762" t="s">
        <v>96</v>
      </c>
      <c r="M1762">
        <v>60.018062961364201</v>
      </c>
      <c r="N1762" t="s">
        <v>97</v>
      </c>
      <c r="O1762">
        <v>1</v>
      </c>
      <c r="P1762" t="s">
        <v>98</v>
      </c>
      <c r="Q1762" s="3" t="str">
        <f>+PROPER(IF(MID(Tabla1[[#This Row],[expName]],3,100)="Alegria","Alegría",MID(Tabla1[[#This Row],[expName]],3,100)))</f>
        <v>Enojo</v>
      </c>
      <c r="R1762" s="3" t="str">
        <f>+IF(Tabla1[[#This Row],[correct_ans]]="None","Frecuente","Infrecuente")</f>
        <v>Infrecuente</v>
      </c>
      <c r="S1762" s="3">
        <f>+Tabla1[[#This Row],[Respuesta.corr]]*100</f>
        <v>100</v>
      </c>
      <c r="T1762" s="3">
        <f>+IF(OR(Tabla1[[#This Row],[frecuente/infrecuente]]="Frecuente",Tabla1[[#This Row],[Respuesta.rt]]=""),"",Tabla1[[#This Row],[Respuesta.rt]])</f>
        <v>0.64098624140000005</v>
      </c>
      <c r="U1762" s="3">
        <f>1-Tabla1[[#This Row],[Respuesta.corr]]</f>
        <v>0</v>
      </c>
      <c r="V1762" s="3" t="s">
        <v>144</v>
      </c>
      <c r="W1762" s="3" t="s">
        <v>172</v>
      </c>
      <c r="X1762" s="3" t="str">
        <f>+LEFT(Tabla1[[#This Row],[participant]],LEN(Tabla1[[#This Row],[participant]])-1)</f>
        <v>LMR11M</v>
      </c>
    </row>
    <row r="1763" spans="1:24" x14ac:dyDescent="0.55000000000000004">
      <c r="A1763" t="s">
        <v>95</v>
      </c>
      <c r="B1763" t="s">
        <v>108</v>
      </c>
      <c r="C1763" t="s">
        <v>15</v>
      </c>
      <c r="D1763">
        <v>0.8</v>
      </c>
      <c r="E1763">
        <v>0</v>
      </c>
      <c r="F1763">
        <v>161</v>
      </c>
      <c r="G1763">
        <v>161</v>
      </c>
      <c r="H1763">
        <v>161</v>
      </c>
      <c r="I1763" t="s">
        <v>15</v>
      </c>
      <c r="J1763">
        <v>1</v>
      </c>
      <c r="L1763" t="s">
        <v>96</v>
      </c>
      <c r="M1763">
        <v>60.018062961364201</v>
      </c>
      <c r="N1763" t="s">
        <v>97</v>
      </c>
      <c r="O1763">
        <v>1</v>
      </c>
      <c r="P1763" t="s">
        <v>98</v>
      </c>
      <c r="Q1763" s="3" t="str">
        <f>+PROPER(IF(MID(Tabla1[[#This Row],[expName]],3,100)="Alegria","Alegría",MID(Tabla1[[#This Row],[expName]],3,100)))</f>
        <v>Enojo</v>
      </c>
      <c r="R1763" s="3" t="str">
        <f>+IF(Tabla1[[#This Row],[correct_ans]]="None","Frecuente","Infrecuente")</f>
        <v>Frecuente</v>
      </c>
      <c r="S1763" s="3">
        <f>+Tabla1[[#This Row],[Respuesta.corr]]*100</f>
        <v>100</v>
      </c>
      <c r="T1763" s="3" t="str">
        <f>+IF(OR(Tabla1[[#This Row],[frecuente/infrecuente]]="Frecuente",Tabla1[[#This Row],[Respuesta.rt]]=""),"",Tabla1[[#This Row],[Respuesta.rt]])</f>
        <v/>
      </c>
      <c r="U1763" s="3">
        <f>1-Tabla1[[#This Row],[Respuesta.corr]]</f>
        <v>0</v>
      </c>
      <c r="V1763" s="3" t="s">
        <v>144</v>
      </c>
      <c r="W1763" s="3" t="s">
        <v>172</v>
      </c>
      <c r="X1763" s="3" t="str">
        <f>+LEFT(Tabla1[[#This Row],[participant]],LEN(Tabla1[[#This Row],[participant]])-1)</f>
        <v>LMR11M</v>
      </c>
    </row>
    <row r="1764" spans="1:24" x14ac:dyDescent="0.55000000000000004">
      <c r="A1764" t="s">
        <v>95</v>
      </c>
      <c r="B1764" t="s">
        <v>22</v>
      </c>
      <c r="C1764" t="s">
        <v>15</v>
      </c>
      <c r="D1764">
        <v>0.8</v>
      </c>
      <c r="E1764">
        <v>0</v>
      </c>
      <c r="F1764">
        <v>162</v>
      </c>
      <c r="G1764">
        <v>162</v>
      </c>
      <c r="H1764">
        <v>162</v>
      </c>
      <c r="I1764" t="s">
        <v>15</v>
      </c>
      <c r="J1764">
        <v>1</v>
      </c>
      <c r="L1764" t="s">
        <v>96</v>
      </c>
      <c r="M1764">
        <v>60.018062961364201</v>
      </c>
      <c r="N1764" t="s">
        <v>97</v>
      </c>
      <c r="O1764">
        <v>1</v>
      </c>
      <c r="P1764" t="s">
        <v>98</v>
      </c>
      <c r="Q1764" s="3" t="str">
        <f>+PROPER(IF(MID(Tabla1[[#This Row],[expName]],3,100)="Alegria","Alegría",MID(Tabla1[[#This Row],[expName]],3,100)))</f>
        <v>Enojo</v>
      </c>
      <c r="R1764" s="3" t="str">
        <f>+IF(Tabla1[[#This Row],[correct_ans]]="None","Frecuente","Infrecuente")</f>
        <v>Frecuente</v>
      </c>
      <c r="S1764" s="3">
        <f>+Tabla1[[#This Row],[Respuesta.corr]]*100</f>
        <v>100</v>
      </c>
      <c r="T1764" s="3" t="str">
        <f>+IF(OR(Tabla1[[#This Row],[frecuente/infrecuente]]="Frecuente",Tabla1[[#This Row],[Respuesta.rt]]=""),"",Tabla1[[#This Row],[Respuesta.rt]])</f>
        <v/>
      </c>
      <c r="U1764" s="3">
        <f>1-Tabla1[[#This Row],[Respuesta.corr]]</f>
        <v>0</v>
      </c>
      <c r="V1764" s="3" t="s">
        <v>144</v>
      </c>
      <c r="W1764" s="3" t="s">
        <v>172</v>
      </c>
      <c r="X1764" s="3" t="str">
        <f>+LEFT(Tabla1[[#This Row],[participant]],LEN(Tabla1[[#This Row],[participant]])-1)</f>
        <v>LMR11M</v>
      </c>
    </row>
    <row r="1765" spans="1:24" x14ac:dyDescent="0.55000000000000004">
      <c r="A1765" t="s">
        <v>100</v>
      </c>
      <c r="B1765" t="s">
        <v>110</v>
      </c>
      <c r="C1765" t="s">
        <v>21</v>
      </c>
      <c r="D1765">
        <v>1.3</v>
      </c>
      <c r="E1765">
        <v>0</v>
      </c>
      <c r="F1765">
        <v>163</v>
      </c>
      <c r="G1765">
        <v>163</v>
      </c>
      <c r="H1765">
        <v>163</v>
      </c>
      <c r="I1765" t="s">
        <v>15</v>
      </c>
      <c r="J1765">
        <v>0</v>
      </c>
      <c r="L1765" t="s">
        <v>96</v>
      </c>
      <c r="M1765">
        <v>60.018062961364201</v>
      </c>
      <c r="N1765" t="s">
        <v>97</v>
      </c>
      <c r="O1765">
        <v>1</v>
      </c>
      <c r="P1765" t="s">
        <v>98</v>
      </c>
      <c r="Q1765" s="3" t="str">
        <f>+PROPER(IF(MID(Tabla1[[#This Row],[expName]],3,100)="Alegria","Alegría",MID(Tabla1[[#This Row],[expName]],3,100)))</f>
        <v>Enojo</v>
      </c>
      <c r="R1765" s="3" t="str">
        <f>+IF(Tabla1[[#This Row],[correct_ans]]="None","Frecuente","Infrecuente")</f>
        <v>Infrecuente</v>
      </c>
      <c r="S1765" s="3">
        <f>+Tabla1[[#This Row],[Respuesta.corr]]*100</f>
        <v>0</v>
      </c>
      <c r="T1765" s="3" t="str">
        <f>+IF(OR(Tabla1[[#This Row],[frecuente/infrecuente]]="Frecuente",Tabla1[[#This Row],[Respuesta.rt]]=""),"",Tabla1[[#This Row],[Respuesta.rt]])</f>
        <v/>
      </c>
      <c r="U1765" s="3">
        <f>1-Tabla1[[#This Row],[Respuesta.corr]]</f>
        <v>1</v>
      </c>
      <c r="V1765" s="3" t="s">
        <v>144</v>
      </c>
      <c r="W1765" s="3" t="s">
        <v>172</v>
      </c>
      <c r="X1765" s="3" t="str">
        <f>+LEFT(Tabla1[[#This Row],[participant]],LEN(Tabla1[[#This Row],[participant]])-1)</f>
        <v>LMR11M</v>
      </c>
    </row>
    <row r="1766" spans="1:24" x14ac:dyDescent="0.55000000000000004">
      <c r="A1766" t="s">
        <v>95</v>
      </c>
      <c r="B1766" t="s">
        <v>111</v>
      </c>
      <c r="C1766" t="s">
        <v>15</v>
      </c>
      <c r="D1766">
        <v>1.3</v>
      </c>
      <c r="E1766">
        <v>0</v>
      </c>
      <c r="F1766">
        <v>164</v>
      </c>
      <c r="G1766">
        <v>164</v>
      </c>
      <c r="H1766">
        <v>164</v>
      </c>
      <c r="I1766" t="s">
        <v>15</v>
      </c>
      <c r="J1766">
        <v>1</v>
      </c>
      <c r="L1766" t="s">
        <v>96</v>
      </c>
      <c r="M1766">
        <v>60.018062961364201</v>
      </c>
      <c r="N1766" t="s">
        <v>97</v>
      </c>
      <c r="O1766">
        <v>1</v>
      </c>
      <c r="P1766" t="s">
        <v>98</v>
      </c>
      <c r="Q1766" s="3" t="str">
        <f>+PROPER(IF(MID(Tabla1[[#This Row],[expName]],3,100)="Alegria","Alegría",MID(Tabla1[[#This Row],[expName]],3,100)))</f>
        <v>Enojo</v>
      </c>
      <c r="R1766" s="3" t="str">
        <f>+IF(Tabla1[[#This Row],[correct_ans]]="None","Frecuente","Infrecuente")</f>
        <v>Frecuente</v>
      </c>
      <c r="S1766" s="3">
        <f>+Tabla1[[#This Row],[Respuesta.corr]]*100</f>
        <v>100</v>
      </c>
      <c r="T1766" s="3" t="str">
        <f>+IF(OR(Tabla1[[#This Row],[frecuente/infrecuente]]="Frecuente",Tabla1[[#This Row],[Respuesta.rt]]=""),"",Tabla1[[#This Row],[Respuesta.rt]])</f>
        <v/>
      </c>
      <c r="U1766" s="3">
        <f>1-Tabla1[[#This Row],[Respuesta.corr]]</f>
        <v>0</v>
      </c>
      <c r="V1766" s="3" t="s">
        <v>144</v>
      </c>
      <c r="W1766" s="3" t="s">
        <v>172</v>
      </c>
      <c r="X1766" s="3" t="str">
        <f>+LEFT(Tabla1[[#This Row],[participant]],LEN(Tabla1[[#This Row],[participant]])-1)</f>
        <v>LMR11M</v>
      </c>
    </row>
    <row r="1767" spans="1:24" x14ac:dyDescent="0.55000000000000004">
      <c r="A1767" t="s">
        <v>100</v>
      </c>
      <c r="B1767" t="s">
        <v>106</v>
      </c>
      <c r="C1767" t="s">
        <v>21</v>
      </c>
      <c r="D1767">
        <v>0.8</v>
      </c>
      <c r="E1767">
        <v>0</v>
      </c>
      <c r="F1767">
        <v>165</v>
      </c>
      <c r="G1767">
        <v>165</v>
      </c>
      <c r="H1767">
        <v>165</v>
      </c>
      <c r="I1767" t="s">
        <v>21</v>
      </c>
      <c r="J1767">
        <v>1</v>
      </c>
      <c r="K1767">
        <v>0.61333949165400004</v>
      </c>
      <c r="L1767" t="s">
        <v>96</v>
      </c>
      <c r="M1767">
        <v>60.018062961364201</v>
      </c>
      <c r="N1767" t="s">
        <v>97</v>
      </c>
      <c r="O1767">
        <v>1</v>
      </c>
      <c r="P1767" t="s">
        <v>98</v>
      </c>
      <c r="Q1767" s="3" t="str">
        <f>+PROPER(IF(MID(Tabla1[[#This Row],[expName]],3,100)="Alegria","Alegría",MID(Tabla1[[#This Row],[expName]],3,100)))</f>
        <v>Enojo</v>
      </c>
      <c r="R1767" s="3" t="str">
        <f>+IF(Tabla1[[#This Row],[correct_ans]]="None","Frecuente","Infrecuente")</f>
        <v>Infrecuente</v>
      </c>
      <c r="S1767" s="3">
        <f>+Tabla1[[#This Row],[Respuesta.corr]]*100</f>
        <v>100</v>
      </c>
      <c r="T1767" s="3">
        <f>+IF(OR(Tabla1[[#This Row],[frecuente/infrecuente]]="Frecuente",Tabla1[[#This Row],[Respuesta.rt]]=""),"",Tabla1[[#This Row],[Respuesta.rt]])</f>
        <v>0.61333949165400004</v>
      </c>
      <c r="U1767" s="3">
        <f>1-Tabla1[[#This Row],[Respuesta.corr]]</f>
        <v>0</v>
      </c>
      <c r="V1767" s="3" t="s">
        <v>144</v>
      </c>
      <c r="W1767" s="3" t="s">
        <v>172</v>
      </c>
      <c r="X1767" s="3" t="str">
        <f>+LEFT(Tabla1[[#This Row],[participant]],LEN(Tabla1[[#This Row],[participant]])-1)</f>
        <v>LMR11M</v>
      </c>
    </row>
    <row r="1768" spans="1:24" x14ac:dyDescent="0.55000000000000004">
      <c r="A1768" t="s">
        <v>95</v>
      </c>
      <c r="B1768" t="s">
        <v>102</v>
      </c>
      <c r="C1768" t="s">
        <v>15</v>
      </c>
      <c r="D1768">
        <v>1.3</v>
      </c>
      <c r="E1768">
        <v>0</v>
      </c>
      <c r="F1768">
        <v>166</v>
      </c>
      <c r="G1768">
        <v>166</v>
      </c>
      <c r="H1768">
        <v>166</v>
      </c>
      <c r="I1768" t="s">
        <v>15</v>
      </c>
      <c r="J1768">
        <v>1</v>
      </c>
      <c r="L1768" t="s">
        <v>96</v>
      </c>
      <c r="M1768">
        <v>60.018062961364201</v>
      </c>
      <c r="N1768" t="s">
        <v>97</v>
      </c>
      <c r="O1768">
        <v>1</v>
      </c>
      <c r="P1768" t="s">
        <v>98</v>
      </c>
      <c r="Q1768" s="3" t="str">
        <f>+PROPER(IF(MID(Tabla1[[#This Row],[expName]],3,100)="Alegria","Alegría",MID(Tabla1[[#This Row],[expName]],3,100)))</f>
        <v>Enojo</v>
      </c>
      <c r="R1768" s="3" t="str">
        <f>+IF(Tabla1[[#This Row],[correct_ans]]="None","Frecuente","Infrecuente")</f>
        <v>Frecuente</v>
      </c>
      <c r="S1768" s="3">
        <f>+Tabla1[[#This Row],[Respuesta.corr]]*100</f>
        <v>100</v>
      </c>
      <c r="T1768" s="3" t="str">
        <f>+IF(OR(Tabla1[[#This Row],[frecuente/infrecuente]]="Frecuente",Tabla1[[#This Row],[Respuesta.rt]]=""),"",Tabla1[[#This Row],[Respuesta.rt]])</f>
        <v/>
      </c>
      <c r="U1768" s="3">
        <f>1-Tabla1[[#This Row],[Respuesta.corr]]</f>
        <v>0</v>
      </c>
      <c r="V1768" s="3" t="s">
        <v>144</v>
      </c>
      <c r="W1768" s="3" t="s">
        <v>172</v>
      </c>
      <c r="X1768" s="3" t="str">
        <f>+LEFT(Tabla1[[#This Row],[participant]],LEN(Tabla1[[#This Row],[participant]])-1)</f>
        <v>LMR11M</v>
      </c>
    </row>
    <row r="1769" spans="1:24" x14ac:dyDescent="0.55000000000000004">
      <c r="A1769" t="s">
        <v>100</v>
      </c>
      <c r="B1769" t="s">
        <v>119</v>
      </c>
      <c r="C1769" t="s">
        <v>21</v>
      </c>
      <c r="D1769">
        <v>0.8</v>
      </c>
      <c r="E1769">
        <v>0</v>
      </c>
      <c r="F1769">
        <v>167</v>
      </c>
      <c r="G1769">
        <v>167</v>
      </c>
      <c r="H1769">
        <v>167</v>
      </c>
      <c r="I1769" t="s">
        <v>21</v>
      </c>
      <c r="J1769">
        <v>1</v>
      </c>
      <c r="K1769">
        <v>0.48969972040499998</v>
      </c>
      <c r="L1769" t="s">
        <v>96</v>
      </c>
      <c r="M1769">
        <v>60.018062961364201</v>
      </c>
      <c r="N1769" t="s">
        <v>97</v>
      </c>
      <c r="O1769">
        <v>1</v>
      </c>
      <c r="P1769" t="s">
        <v>98</v>
      </c>
      <c r="Q1769" s="3" t="str">
        <f>+PROPER(IF(MID(Tabla1[[#This Row],[expName]],3,100)="Alegria","Alegría",MID(Tabla1[[#This Row],[expName]],3,100)))</f>
        <v>Enojo</v>
      </c>
      <c r="R1769" s="3" t="str">
        <f>+IF(Tabla1[[#This Row],[correct_ans]]="None","Frecuente","Infrecuente")</f>
        <v>Infrecuente</v>
      </c>
      <c r="S1769" s="3">
        <f>+Tabla1[[#This Row],[Respuesta.corr]]*100</f>
        <v>100</v>
      </c>
      <c r="T1769" s="3">
        <f>+IF(OR(Tabla1[[#This Row],[frecuente/infrecuente]]="Frecuente",Tabla1[[#This Row],[Respuesta.rt]]=""),"",Tabla1[[#This Row],[Respuesta.rt]])</f>
        <v>0.48969972040499998</v>
      </c>
      <c r="U1769" s="3">
        <f>1-Tabla1[[#This Row],[Respuesta.corr]]</f>
        <v>0</v>
      </c>
      <c r="V1769" s="3" t="s">
        <v>144</v>
      </c>
      <c r="W1769" s="3" t="s">
        <v>172</v>
      </c>
      <c r="X1769" s="3" t="str">
        <f>+LEFT(Tabla1[[#This Row],[participant]],LEN(Tabla1[[#This Row],[participant]])-1)</f>
        <v>LMR11M</v>
      </c>
    </row>
    <row r="1770" spans="1:24" x14ac:dyDescent="0.55000000000000004">
      <c r="A1770" t="s">
        <v>95</v>
      </c>
      <c r="B1770" t="s">
        <v>111</v>
      </c>
      <c r="C1770" t="s">
        <v>15</v>
      </c>
      <c r="D1770">
        <v>1.3</v>
      </c>
      <c r="E1770">
        <v>0</v>
      </c>
      <c r="F1770">
        <v>168</v>
      </c>
      <c r="G1770">
        <v>168</v>
      </c>
      <c r="H1770">
        <v>168</v>
      </c>
      <c r="I1770" t="s">
        <v>15</v>
      </c>
      <c r="J1770">
        <v>1</v>
      </c>
      <c r="L1770" t="s">
        <v>96</v>
      </c>
      <c r="M1770">
        <v>60.018062961364201</v>
      </c>
      <c r="N1770" t="s">
        <v>97</v>
      </c>
      <c r="O1770">
        <v>1</v>
      </c>
      <c r="P1770" t="s">
        <v>98</v>
      </c>
      <c r="Q1770" s="3" t="str">
        <f>+PROPER(IF(MID(Tabla1[[#This Row],[expName]],3,100)="Alegria","Alegría",MID(Tabla1[[#This Row],[expName]],3,100)))</f>
        <v>Enojo</v>
      </c>
      <c r="R1770" s="3" t="str">
        <f>+IF(Tabla1[[#This Row],[correct_ans]]="None","Frecuente","Infrecuente")</f>
        <v>Frecuente</v>
      </c>
      <c r="S1770" s="3">
        <f>+Tabla1[[#This Row],[Respuesta.corr]]*100</f>
        <v>100</v>
      </c>
      <c r="T1770" s="3" t="str">
        <f>+IF(OR(Tabla1[[#This Row],[frecuente/infrecuente]]="Frecuente",Tabla1[[#This Row],[Respuesta.rt]]=""),"",Tabla1[[#This Row],[Respuesta.rt]])</f>
        <v/>
      </c>
      <c r="U1770" s="3">
        <f>1-Tabla1[[#This Row],[Respuesta.corr]]</f>
        <v>0</v>
      </c>
      <c r="V1770" s="3" t="s">
        <v>144</v>
      </c>
      <c r="W1770" s="3" t="s">
        <v>172</v>
      </c>
      <c r="X1770" s="3" t="str">
        <f>+LEFT(Tabla1[[#This Row],[participant]],LEN(Tabla1[[#This Row],[participant]])-1)</f>
        <v>LMR11M</v>
      </c>
    </row>
    <row r="1771" spans="1:24" x14ac:dyDescent="0.55000000000000004">
      <c r="A1771" t="s">
        <v>95</v>
      </c>
      <c r="B1771" t="s">
        <v>108</v>
      </c>
      <c r="C1771" t="s">
        <v>15</v>
      </c>
      <c r="D1771">
        <v>1.3</v>
      </c>
      <c r="E1771">
        <v>0</v>
      </c>
      <c r="F1771">
        <v>169</v>
      </c>
      <c r="G1771">
        <v>169</v>
      </c>
      <c r="H1771">
        <v>169</v>
      </c>
      <c r="I1771" t="s">
        <v>15</v>
      </c>
      <c r="J1771">
        <v>1</v>
      </c>
      <c r="L1771" t="s">
        <v>96</v>
      </c>
      <c r="M1771">
        <v>60.018062961364201</v>
      </c>
      <c r="N1771" t="s">
        <v>97</v>
      </c>
      <c r="O1771">
        <v>1</v>
      </c>
      <c r="P1771" t="s">
        <v>98</v>
      </c>
      <c r="Q1771" s="3" t="str">
        <f>+PROPER(IF(MID(Tabla1[[#This Row],[expName]],3,100)="Alegria","Alegría",MID(Tabla1[[#This Row],[expName]],3,100)))</f>
        <v>Enojo</v>
      </c>
      <c r="R1771" s="3" t="str">
        <f>+IF(Tabla1[[#This Row],[correct_ans]]="None","Frecuente","Infrecuente")</f>
        <v>Frecuente</v>
      </c>
      <c r="S1771" s="3">
        <f>+Tabla1[[#This Row],[Respuesta.corr]]*100</f>
        <v>100</v>
      </c>
      <c r="T1771" s="3" t="str">
        <f>+IF(OR(Tabla1[[#This Row],[frecuente/infrecuente]]="Frecuente",Tabla1[[#This Row],[Respuesta.rt]]=""),"",Tabla1[[#This Row],[Respuesta.rt]])</f>
        <v/>
      </c>
      <c r="U1771" s="3">
        <f>1-Tabla1[[#This Row],[Respuesta.corr]]</f>
        <v>0</v>
      </c>
      <c r="V1771" s="3" t="s">
        <v>144</v>
      </c>
      <c r="W1771" s="3" t="s">
        <v>172</v>
      </c>
      <c r="X1771" s="3" t="str">
        <f>+LEFT(Tabla1[[#This Row],[participant]],LEN(Tabla1[[#This Row],[participant]])-1)</f>
        <v>LMR11M</v>
      </c>
    </row>
    <row r="1772" spans="1:24" x14ac:dyDescent="0.55000000000000004">
      <c r="A1772" t="s">
        <v>100</v>
      </c>
      <c r="B1772" t="s">
        <v>112</v>
      </c>
      <c r="C1772" t="s">
        <v>21</v>
      </c>
      <c r="D1772">
        <v>0.8</v>
      </c>
      <c r="E1772">
        <v>0</v>
      </c>
      <c r="F1772">
        <v>170</v>
      </c>
      <c r="G1772">
        <v>170</v>
      </c>
      <c r="H1772">
        <v>170</v>
      </c>
      <c r="I1772" t="s">
        <v>21</v>
      </c>
      <c r="J1772">
        <v>1</v>
      </c>
      <c r="K1772">
        <v>0.44554828805800001</v>
      </c>
      <c r="L1772" t="s">
        <v>96</v>
      </c>
      <c r="M1772">
        <v>60.018062961364201</v>
      </c>
      <c r="N1772" t="s">
        <v>97</v>
      </c>
      <c r="O1772">
        <v>1</v>
      </c>
      <c r="P1772" t="s">
        <v>98</v>
      </c>
      <c r="Q1772" s="3" t="str">
        <f>+PROPER(IF(MID(Tabla1[[#This Row],[expName]],3,100)="Alegria","Alegría",MID(Tabla1[[#This Row],[expName]],3,100)))</f>
        <v>Enojo</v>
      </c>
      <c r="R1772" s="3" t="str">
        <f>+IF(Tabla1[[#This Row],[correct_ans]]="None","Frecuente","Infrecuente")</f>
        <v>Infrecuente</v>
      </c>
      <c r="S1772" s="3">
        <f>+Tabla1[[#This Row],[Respuesta.corr]]*100</f>
        <v>100</v>
      </c>
      <c r="T1772" s="3">
        <f>+IF(OR(Tabla1[[#This Row],[frecuente/infrecuente]]="Frecuente",Tabla1[[#This Row],[Respuesta.rt]]=""),"",Tabla1[[#This Row],[Respuesta.rt]])</f>
        <v>0.44554828805800001</v>
      </c>
      <c r="U1772" s="3">
        <f>1-Tabla1[[#This Row],[Respuesta.corr]]</f>
        <v>0</v>
      </c>
      <c r="V1772" s="3" t="s">
        <v>144</v>
      </c>
      <c r="W1772" s="3" t="s">
        <v>172</v>
      </c>
      <c r="X1772" s="3" t="str">
        <f>+LEFT(Tabla1[[#This Row],[participant]],LEN(Tabla1[[#This Row],[participant]])-1)</f>
        <v>LMR11M</v>
      </c>
    </row>
    <row r="1773" spans="1:24" x14ac:dyDescent="0.55000000000000004">
      <c r="A1773" t="s">
        <v>95</v>
      </c>
      <c r="B1773" t="s">
        <v>99</v>
      </c>
      <c r="C1773" t="s">
        <v>15</v>
      </c>
      <c r="D1773">
        <v>1.3</v>
      </c>
      <c r="E1773">
        <v>0</v>
      </c>
      <c r="F1773">
        <v>171</v>
      </c>
      <c r="G1773">
        <v>171</v>
      </c>
      <c r="H1773">
        <v>171</v>
      </c>
      <c r="I1773" t="s">
        <v>15</v>
      </c>
      <c r="J1773">
        <v>1</v>
      </c>
      <c r="L1773" t="s">
        <v>96</v>
      </c>
      <c r="M1773">
        <v>60.018062961364201</v>
      </c>
      <c r="N1773" t="s">
        <v>97</v>
      </c>
      <c r="O1773">
        <v>1</v>
      </c>
      <c r="P1773" t="s">
        <v>98</v>
      </c>
      <c r="Q1773" s="3" t="str">
        <f>+PROPER(IF(MID(Tabla1[[#This Row],[expName]],3,100)="Alegria","Alegría",MID(Tabla1[[#This Row],[expName]],3,100)))</f>
        <v>Enojo</v>
      </c>
      <c r="R1773" s="3" t="str">
        <f>+IF(Tabla1[[#This Row],[correct_ans]]="None","Frecuente","Infrecuente")</f>
        <v>Frecuente</v>
      </c>
      <c r="S1773" s="3">
        <f>+Tabla1[[#This Row],[Respuesta.corr]]*100</f>
        <v>100</v>
      </c>
      <c r="T1773" s="3" t="str">
        <f>+IF(OR(Tabla1[[#This Row],[frecuente/infrecuente]]="Frecuente",Tabla1[[#This Row],[Respuesta.rt]]=""),"",Tabla1[[#This Row],[Respuesta.rt]])</f>
        <v/>
      </c>
      <c r="U1773" s="3">
        <f>1-Tabla1[[#This Row],[Respuesta.corr]]</f>
        <v>0</v>
      </c>
      <c r="V1773" s="3" t="s">
        <v>144</v>
      </c>
      <c r="W1773" s="3" t="s">
        <v>172</v>
      </c>
      <c r="X1773" s="3" t="str">
        <f>+LEFT(Tabla1[[#This Row],[participant]],LEN(Tabla1[[#This Row],[participant]])-1)</f>
        <v>LMR11M</v>
      </c>
    </row>
    <row r="1774" spans="1:24" x14ac:dyDescent="0.55000000000000004">
      <c r="A1774" t="s">
        <v>95</v>
      </c>
      <c r="B1774" t="s">
        <v>31</v>
      </c>
      <c r="C1774" t="s">
        <v>15</v>
      </c>
      <c r="D1774">
        <v>0.8</v>
      </c>
      <c r="E1774">
        <v>0</v>
      </c>
      <c r="F1774">
        <v>172</v>
      </c>
      <c r="G1774">
        <v>172</v>
      </c>
      <c r="H1774">
        <v>172</v>
      </c>
      <c r="I1774" t="s">
        <v>15</v>
      </c>
      <c r="J1774">
        <v>1</v>
      </c>
      <c r="L1774" t="s">
        <v>96</v>
      </c>
      <c r="M1774">
        <v>60.018062961364201</v>
      </c>
      <c r="N1774" t="s">
        <v>97</v>
      </c>
      <c r="O1774">
        <v>1</v>
      </c>
      <c r="P1774" t="s">
        <v>98</v>
      </c>
      <c r="Q1774" s="3" t="str">
        <f>+PROPER(IF(MID(Tabla1[[#This Row],[expName]],3,100)="Alegria","Alegría",MID(Tabla1[[#This Row],[expName]],3,100)))</f>
        <v>Enojo</v>
      </c>
      <c r="R1774" s="3" t="str">
        <f>+IF(Tabla1[[#This Row],[correct_ans]]="None","Frecuente","Infrecuente")</f>
        <v>Frecuente</v>
      </c>
      <c r="S1774" s="3">
        <f>+Tabla1[[#This Row],[Respuesta.corr]]*100</f>
        <v>100</v>
      </c>
      <c r="T1774" s="3" t="str">
        <f>+IF(OR(Tabla1[[#This Row],[frecuente/infrecuente]]="Frecuente",Tabla1[[#This Row],[Respuesta.rt]]=""),"",Tabla1[[#This Row],[Respuesta.rt]])</f>
        <v/>
      </c>
      <c r="U1774" s="3">
        <f>1-Tabla1[[#This Row],[Respuesta.corr]]</f>
        <v>0</v>
      </c>
      <c r="V1774" s="3" t="s">
        <v>144</v>
      </c>
      <c r="W1774" s="3" t="s">
        <v>172</v>
      </c>
      <c r="X1774" s="3" t="str">
        <f>+LEFT(Tabla1[[#This Row],[participant]],LEN(Tabla1[[#This Row],[participant]])-1)</f>
        <v>LMR11M</v>
      </c>
    </row>
    <row r="1775" spans="1:24" x14ac:dyDescent="0.55000000000000004">
      <c r="A1775" t="s">
        <v>100</v>
      </c>
      <c r="B1775" t="s">
        <v>112</v>
      </c>
      <c r="C1775" t="s">
        <v>21</v>
      </c>
      <c r="D1775">
        <v>0.8</v>
      </c>
      <c r="E1775">
        <v>0</v>
      </c>
      <c r="F1775">
        <v>173</v>
      </c>
      <c r="G1775">
        <v>173</v>
      </c>
      <c r="H1775">
        <v>173</v>
      </c>
      <c r="I1775" t="s">
        <v>21</v>
      </c>
      <c r="J1775">
        <v>1</v>
      </c>
      <c r="K1775">
        <v>0.70725891506299998</v>
      </c>
      <c r="L1775" t="s">
        <v>96</v>
      </c>
      <c r="M1775">
        <v>60.018062961364201</v>
      </c>
      <c r="N1775" t="s">
        <v>97</v>
      </c>
      <c r="O1775">
        <v>1</v>
      </c>
      <c r="P1775" t="s">
        <v>98</v>
      </c>
      <c r="Q1775" s="3" t="str">
        <f>+PROPER(IF(MID(Tabla1[[#This Row],[expName]],3,100)="Alegria","Alegría",MID(Tabla1[[#This Row],[expName]],3,100)))</f>
        <v>Enojo</v>
      </c>
      <c r="R1775" s="3" t="str">
        <f>+IF(Tabla1[[#This Row],[correct_ans]]="None","Frecuente","Infrecuente")</f>
        <v>Infrecuente</v>
      </c>
      <c r="S1775" s="3">
        <f>+Tabla1[[#This Row],[Respuesta.corr]]*100</f>
        <v>100</v>
      </c>
      <c r="T1775" s="3">
        <f>+IF(OR(Tabla1[[#This Row],[frecuente/infrecuente]]="Frecuente",Tabla1[[#This Row],[Respuesta.rt]]=""),"",Tabla1[[#This Row],[Respuesta.rt]])</f>
        <v>0.70725891506299998</v>
      </c>
      <c r="U1775" s="3">
        <f>1-Tabla1[[#This Row],[Respuesta.corr]]</f>
        <v>0</v>
      </c>
      <c r="V1775" s="3" t="s">
        <v>144</v>
      </c>
      <c r="W1775" s="3" t="s">
        <v>172</v>
      </c>
      <c r="X1775" s="3" t="str">
        <f>+LEFT(Tabla1[[#This Row],[participant]],LEN(Tabla1[[#This Row],[participant]])-1)</f>
        <v>LMR11M</v>
      </c>
    </row>
    <row r="1776" spans="1:24" x14ac:dyDescent="0.55000000000000004">
      <c r="A1776" t="s">
        <v>95</v>
      </c>
      <c r="B1776" t="s">
        <v>105</v>
      </c>
      <c r="C1776" t="s">
        <v>15</v>
      </c>
      <c r="D1776">
        <v>1.3</v>
      </c>
      <c r="E1776">
        <v>0</v>
      </c>
      <c r="F1776">
        <v>174</v>
      </c>
      <c r="G1776">
        <v>174</v>
      </c>
      <c r="H1776">
        <v>174</v>
      </c>
      <c r="I1776" t="s">
        <v>15</v>
      </c>
      <c r="J1776">
        <v>1</v>
      </c>
      <c r="L1776" t="s">
        <v>96</v>
      </c>
      <c r="M1776">
        <v>60.018062961364201</v>
      </c>
      <c r="N1776" t="s">
        <v>97</v>
      </c>
      <c r="O1776">
        <v>1</v>
      </c>
      <c r="P1776" t="s">
        <v>98</v>
      </c>
      <c r="Q1776" s="3" t="str">
        <f>+PROPER(IF(MID(Tabla1[[#This Row],[expName]],3,100)="Alegria","Alegría",MID(Tabla1[[#This Row],[expName]],3,100)))</f>
        <v>Enojo</v>
      </c>
      <c r="R1776" s="3" t="str">
        <f>+IF(Tabla1[[#This Row],[correct_ans]]="None","Frecuente","Infrecuente")</f>
        <v>Frecuente</v>
      </c>
      <c r="S1776" s="3">
        <f>+Tabla1[[#This Row],[Respuesta.corr]]*100</f>
        <v>100</v>
      </c>
      <c r="T1776" s="3" t="str">
        <f>+IF(OR(Tabla1[[#This Row],[frecuente/infrecuente]]="Frecuente",Tabla1[[#This Row],[Respuesta.rt]]=""),"",Tabla1[[#This Row],[Respuesta.rt]])</f>
        <v/>
      </c>
      <c r="U1776" s="3">
        <f>1-Tabla1[[#This Row],[Respuesta.corr]]</f>
        <v>0</v>
      </c>
      <c r="V1776" s="3" t="s">
        <v>144</v>
      </c>
      <c r="W1776" s="3" t="s">
        <v>172</v>
      </c>
      <c r="X1776" s="3" t="str">
        <f>+LEFT(Tabla1[[#This Row],[participant]],LEN(Tabla1[[#This Row],[participant]])-1)</f>
        <v>LMR11M</v>
      </c>
    </row>
    <row r="1777" spans="1:24" x14ac:dyDescent="0.55000000000000004">
      <c r="A1777" t="s">
        <v>100</v>
      </c>
      <c r="B1777" t="s">
        <v>121</v>
      </c>
      <c r="C1777" t="s">
        <v>21</v>
      </c>
      <c r="D1777">
        <v>0.8</v>
      </c>
      <c r="E1777">
        <v>0</v>
      </c>
      <c r="F1777">
        <v>175</v>
      </c>
      <c r="G1777">
        <v>175</v>
      </c>
      <c r="H1777">
        <v>175</v>
      </c>
      <c r="I1777" t="s">
        <v>21</v>
      </c>
      <c r="J1777">
        <v>1</v>
      </c>
      <c r="K1777">
        <v>0.62261489126799996</v>
      </c>
      <c r="L1777" t="s">
        <v>96</v>
      </c>
      <c r="M1777">
        <v>60.018062961364201</v>
      </c>
      <c r="N1777" t="s">
        <v>97</v>
      </c>
      <c r="O1777">
        <v>1</v>
      </c>
      <c r="P1777" t="s">
        <v>98</v>
      </c>
      <c r="Q1777" s="3" t="str">
        <f>+PROPER(IF(MID(Tabla1[[#This Row],[expName]],3,100)="Alegria","Alegría",MID(Tabla1[[#This Row],[expName]],3,100)))</f>
        <v>Enojo</v>
      </c>
      <c r="R1777" s="3" t="str">
        <f>+IF(Tabla1[[#This Row],[correct_ans]]="None","Frecuente","Infrecuente")</f>
        <v>Infrecuente</v>
      </c>
      <c r="S1777" s="3">
        <f>+Tabla1[[#This Row],[Respuesta.corr]]*100</f>
        <v>100</v>
      </c>
      <c r="T1777" s="3">
        <f>+IF(OR(Tabla1[[#This Row],[frecuente/infrecuente]]="Frecuente",Tabla1[[#This Row],[Respuesta.rt]]=""),"",Tabla1[[#This Row],[Respuesta.rt]])</f>
        <v>0.62261489126799996</v>
      </c>
      <c r="U1777" s="3">
        <f>1-Tabla1[[#This Row],[Respuesta.corr]]</f>
        <v>0</v>
      </c>
      <c r="V1777" s="3" t="s">
        <v>144</v>
      </c>
      <c r="W1777" s="3" t="s">
        <v>172</v>
      </c>
      <c r="X1777" s="3" t="str">
        <f>+LEFT(Tabla1[[#This Row],[participant]],LEN(Tabla1[[#This Row],[participant]])-1)</f>
        <v>LMR11M</v>
      </c>
    </row>
    <row r="1778" spans="1:24" x14ac:dyDescent="0.55000000000000004">
      <c r="A1778" t="s">
        <v>95</v>
      </c>
      <c r="B1778" t="s">
        <v>22</v>
      </c>
      <c r="C1778" t="s">
        <v>15</v>
      </c>
      <c r="D1778">
        <v>0.8</v>
      </c>
      <c r="E1778">
        <v>0</v>
      </c>
      <c r="F1778">
        <v>176</v>
      </c>
      <c r="G1778">
        <v>176</v>
      </c>
      <c r="H1778">
        <v>176</v>
      </c>
      <c r="I1778" t="s">
        <v>15</v>
      </c>
      <c r="J1778">
        <v>1</v>
      </c>
      <c r="L1778" t="s">
        <v>96</v>
      </c>
      <c r="M1778">
        <v>60.018062961364201</v>
      </c>
      <c r="N1778" t="s">
        <v>97</v>
      </c>
      <c r="O1778">
        <v>1</v>
      </c>
      <c r="P1778" t="s">
        <v>98</v>
      </c>
      <c r="Q1778" s="3" t="str">
        <f>+PROPER(IF(MID(Tabla1[[#This Row],[expName]],3,100)="Alegria","Alegría",MID(Tabla1[[#This Row],[expName]],3,100)))</f>
        <v>Enojo</v>
      </c>
      <c r="R1778" s="3" t="str">
        <f>+IF(Tabla1[[#This Row],[correct_ans]]="None","Frecuente","Infrecuente")</f>
        <v>Frecuente</v>
      </c>
      <c r="S1778" s="3">
        <f>+Tabla1[[#This Row],[Respuesta.corr]]*100</f>
        <v>100</v>
      </c>
      <c r="T1778" s="3" t="str">
        <f>+IF(OR(Tabla1[[#This Row],[frecuente/infrecuente]]="Frecuente",Tabla1[[#This Row],[Respuesta.rt]]=""),"",Tabla1[[#This Row],[Respuesta.rt]])</f>
        <v/>
      </c>
      <c r="U1778" s="3">
        <f>1-Tabla1[[#This Row],[Respuesta.corr]]</f>
        <v>0</v>
      </c>
      <c r="V1778" s="3" t="s">
        <v>144</v>
      </c>
      <c r="W1778" s="3" t="s">
        <v>172</v>
      </c>
      <c r="X1778" s="3" t="str">
        <f>+LEFT(Tabla1[[#This Row],[participant]],LEN(Tabla1[[#This Row],[participant]])-1)</f>
        <v>LMR11M</v>
      </c>
    </row>
    <row r="1779" spans="1:24" x14ac:dyDescent="0.55000000000000004">
      <c r="A1779" t="s">
        <v>95</v>
      </c>
      <c r="B1779" t="s">
        <v>35</v>
      </c>
      <c r="C1779" t="s">
        <v>15</v>
      </c>
      <c r="D1779">
        <v>1.3</v>
      </c>
      <c r="E1779">
        <v>0</v>
      </c>
      <c r="F1779">
        <v>177</v>
      </c>
      <c r="G1779">
        <v>177</v>
      </c>
      <c r="H1779">
        <v>177</v>
      </c>
      <c r="I1779" t="s">
        <v>15</v>
      </c>
      <c r="J1779">
        <v>1</v>
      </c>
      <c r="L1779" t="s">
        <v>96</v>
      </c>
      <c r="M1779">
        <v>60.018062961364201</v>
      </c>
      <c r="N1779" t="s">
        <v>97</v>
      </c>
      <c r="O1779">
        <v>1</v>
      </c>
      <c r="P1779" t="s">
        <v>98</v>
      </c>
      <c r="Q1779" s="3" t="str">
        <f>+PROPER(IF(MID(Tabla1[[#This Row],[expName]],3,100)="Alegria","Alegría",MID(Tabla1[[#This Row],[expName]],3,100)))</f>
        <v>Enojo</v>
      </c>
      <c r="R1779" s="3" t="str">
        <f>+IF(Tabla1[[#This Row],[correct_ans]]="None","Frecuente","Infrecuente")</f>
        <v>Frecuente</v>
      </c>
      <c r="S1779" s="3">
        <f>+Tabla1[[#This Row],[Respuesta.corr]]*100</f>
        <v>100</v>
      </c>
      <c r="T1779" s="3" t="str">
        <f>+IF(OR(Tabla1[[#This Row],[frecuente/infrecuente]]="Frecuente",Tabla1[[#This Row],[Respuesta.rt]]=""),"",Tabla1[[#This Row],[Respuesta.rt]])</f>
        <v/>
      </c>
      <c r="U1779" s="3">
        <f>1-Tabla1[[#This Row],[Respuesta.corr]]</f>
        <v>0</v>
      </c>
      <c r="V1779" s="3" t="s">
        <v>144</v>
      </c>
      <c r="W1779" s="3" t="s">
        <v>172</v>
      </c>
      <c r="X1779" s="3" t="str">
        <f>+LEFT(Tabla1[[#This Row],[participant]],LEN(Tabla1[[#This Row],[participant]])-1)</f>
        <v>LMR11M</v>
      </c>
    </row>
    <row r="1780" spans="1:24" x14ac:dyDescent="0.55000000000000004">
      <c r="A1780" t="s">
        <v>95</v>
      </c>
      <c r="B1780" t="s">
        <v>102</v>
      </c>
      <c r="C1780" t="s">
        <v>15</v>
      </c>
      <c r="D1780">
        <v>0.8</v>
      </c>
      <c r="E1780">
        <v>0</v>
      </c>
      <c r="F1780">
        <v>178</v>
      </c>
      <c r="G1780">
        <v>178</v>
      </c>
      <c r="H1780">
        <v>178</v>
      </c>
      <c r="I1780" t="s">
        <v>15</v>
      </c>
      <c r="J1780">
        <v>1</v>
      </c>
      <c r="L1780" t="s">
        <v>96</v>
      </c>
      <c r="M1780">
        <v>60.018062961364201</v>
      </c>
      <c r="N1780" t="s">
        <v>97</v>
      </c>
      <c r="O1780">
        <v>1</v>
      </c>
      <c r="P1780" t="s">
        <v>98</v>
      </c>
      <c r="Q1780" s="3" t="str">
        <f>+PROPER(IF(MID(Tabla1[[#This Row],[expName]],3,100)="Alegria","Alegría",MID(Tabla1[[#This Row],[expName]],3,100)))</f>
        <v>Enojo</v>
      </c>
      <c r="R1780" s="3" t="str">
        <f>+IF(Tabla1[[#This Row],[correct_ans]]="None","Frecuente","Infrecuente")</f>
        <v>Frecuente</v>
      </c>
      <c r="S1780" s="3">
        <f>+Tabla1[[#This Row],[Respuesta.corr]]*100</f>
        <v>100</v>
      </c>
      <c r="T1780" s="3" t="str">
        <f>+IF(OR(Tabla1[[#This Row],[frecuente/infrecuente]]="Frecuente",Tabla1[[#This Row],[Respuesta.rt]]=""),"",Tabla1[[#This Row],[Respuesta.rt]])</f>
        <v/>
      </c>
      <c r="U1780" s="3">
        <f>1-Tabla1[[#This Row],[Respuesta.corr]]</f>
        <v>0</v>
      </c>
      <c r="V1780" s="3" t="s">
        <v>144</v>
      </c>
      <c r="W1780" s="3" t="s">
        <v>172</v>
      </c>
      <c r="X1780" s="3" t="str">
        <f>+LEFT(Tabla1[[#This Row],[participant]],LEN(Tabla1[[#This Row],[participant]])-1)</f>
        <v>LMR11M</v>
      </c>
    </row>
    <row r="1781" spans="1:24" x14ac:dyDescent="0.55000000000000004">
      <c r="A1781" t="s">
        <v>100</v>
      </c>
      <c r="B1781" t="s">
        <v>104</v>
      </c>
      <c r="C1781" t="s">
        <v>21</v>
      </c>
      <c r="D1781">
        <v>0.8</v>
      </c>
      <c r="E1781">
        <v>0</v>
      </c>
      <c r="F1781">
        <v>179</v>
      </c>
      <c r="G1781">
        <v>179</v>
      </c>
      <c r="H1781">
        <v>179</v>
      </c>
      <c r="I1781" t="s">
        <v>21</v>
      </c>
      <c r="J1781">
        <v>1</v>
      </c>
      <c r="K1781">
        <v>0.49699820065900002</v>
      </c>
      <c r="L1781" t="s">
        <v>96</v>
      </c>
      <c r="M1781">
        <v>60.018062961364201</v>
      </c>
      <c r="N1781" t="s">
        <v>97</v>
      </c>
      <c r="O1781">
        <v>1</v>
      </c>
      <c r="P1781" t="s">
        <v>98</v>
      </c>
      <c r="Q1781" s="3" t="str">
        <f>+PROPER(IF(MID(Tabla1[[#This Row],[expName]],3,100)="Alegria","Alegría",MID(Tabla1[[#This Row],[expName]],3,100)))</f>
        <v>Enojo</v>
      </c>
      <c r="R1781" s="3" t="str">
        <f>+IF(Tabla1[[#This Row],[correct_ans]]="None","Frecuente","Infrecuente")</f>
        <v>Infrecuente</v>
      </c>
      <c r="S1781" s="3">
        <f>+Tabla1[[#This Row],[Respuesta.corr]]*100</f>
        <v>100</v>
      </c>
      <c r="T1781" s="3">
        <f>+IF(OR(Tabla1[[#This Row],[frecuente/infrecuente]]="Frecuente",Tabla1[[#This Row],[Respuesta.rt]]=""),"",Tabla1[[#This Row],[Respuesta.rt]])</f>
        <v>0.49699820065900002</v>
      </c>
      <c r="U1781" s="3">
        <f>1-Tabla1[[#This Row],[Respuesta.corr]]</f>
        <v>0</v>
      </c>
      <c r="V1781" s="3" t="s">
        <v>144</v>
      </c>
      <c r="W1781" s="3" t="s">
        <v>172</v>
      </c>
      <c r="X1781" s="3" t="str">
        <f>+LEFT(Tabla1[[#This Row],[participant]],LEN(Tabla1[[#This Row],[participant]])-1)</f>
        <v>LMR11M</v>
      </c>
    </row>
    <row r="1782" spans="1:24" x14ac:dyDescent="0.55000000000000004">
      <c r="A1782" t="s">
        <v>95</v>
      </c>
      <c r="B1782" t="s">
        <v>34</v>
      </c>
      <c r="C1782" t="s">
        <v>15</v>
      </c>
      <c r="D1782">
        <v>1.3</v>
      </c>
      <c r="E1782">
        <v>0</v>
      </c>
      <c r="F1782">
        <v>180</v>
      </c>
      <c r="G1782">
        <v>180</v>
      </c>
      <c r="H1782">
        <v>180</v>
      </c>
      <c r="I1782" t="s">
        <v>15</v>
      </c>
      <c r="J1782">
        <v>1</v>
      </c>
      <c r="L1782" t="s">
        <v>96</v>
      </c>
      <c r="M1782">
        <v>60.018062961364201</v>
      </c>
      <c r="N1782" t="s">
        <v>97</v>
      </c>
      <c r="O1782">
        <v>1</v>
      </c>
      <c r="P1782" t="s">
        <v>98</v>
      </c>
      <c r="Q1782" s="3" t="str">
        <f>+PROPER(IF(MID(Tabla1[[#This Row],[expName]],3,100)="Alegria","Alegría",MID(Tabla1[[#This Row],[expName]],3,100)))</f>
        <v>Enojo</v>
      </c>
      <c r="R1782" s="3" t="str">
        <f>+IF(Tabla1[[#This Row],[correct_ans]]="None","Frecuente","Infrecuente")</f>
        <v>Frecuente</v>
      </c>
      <c r="S1782" s="3">
        <f>+Tabla1[[#This Row],[Respuesta.corr]]*100</f>
        <v>100</v>
      </c>
      <c r="T1782" s="3" t="str">
        <f>+IF(OR(Tabla1[[#This Row],[frecuente/infrecuente]]="Frecuente",Tabla1[[#This Row],[Respuesta.rt]]=""),"",Tabla1[[#This Row],[Respuesta.rt]])</f>
        <v/>
      </c>
      <c r="U1782" s="3">
        <f>1-Tabla1[[#This Row],[Respuesta.corr]]</f>
        <v>0</v>
      </c>
      <c r="V1782" s="3" t="s">
        <v>144</v>
      </c>
      <c r="W1782" s="3" t="s">
        <v>172</v>
      </c>
      <c r="X1782" s="3" t="str">
        <f>+LEFT(Tabla1[[#This Row],[participant]],LEN(Tabla1[[#This Row],[participant]])-1)</f>
        <v>LMR11M</v>
      </c>
    </row>
    <row r="1783" spans="1:24" x14ac:dyDescent="0.55000000000000004">
      <c r="A1783" t="s">
        <v>100</v>
      </c>
      <c r="B1783" t="s">
        <v>104</v>
      </c>
      <c r="C1783" t="s">
        <v>21</v>
      </c>
      <c r="D1783">
        <v>1.3</v>
      </c>
      <c r="E1783">
        <v>0</v>
      </c>
      <c r="F1783">
        <v>181</v>
      </c>
      <c r="G1783">
        <v>181</v>
      </c>
      <c r="H1783">
        <v>181</v>
      </c>
      <c r="I1783" t="s">
        <v>21</v>
      </c>
      <c r="J1783">
        <v>1</v>
      </c>
      <c r="K1783">
        <v>0.65929501643400001</v>
      </c>
      <c r="L1783" t="s">
        <v>96</v>
      </c>
      <c r="M1783">
        <v>60.018062961364201</v>
      </c>
      <c r="N1783" t="s">
        <v>97</v>
      </c>
      <c r="O1783">
        <v>1</v>
      </c>
      <c r="P1783" t="s">
        <v>98</v>
      </c>
      <c r="Q1783" s="3" t="str">
        <f>+PROPER(IF(MID(Tabla1[[#This Row],[expName]],3,100)="Alegria","Alegría",MID(Tabla1[[#This Row],[expName]],3,100)))</f>
        <v>Enojo</v>
      </c>
      <c r="R1783" s="3" t="str">
        <f>+IF(Tabla1[[#This Row],[correct_ans]]="None","Frecuente","Infrecuente")</f>
        <v>Infrecuente</v>
      </c>
      <c r="S1783" s="3">
        <f>+Tabla1[[#This Row],[Respuesta.corr]]*100</f>
        <v>100</v>
      </c>
      <c r="T1783" s="3">
        <f>+IF(OR(Tabla1[[#This Row],[frecuente/infrecuente]]="Frecuente",Tabla1[[#This Row],[Respuesta.rt]]=""),"",Tabla1[[#This Row],[Respuesta.rt]])</f>
        <v>0.65929501643400001</v>
      </c>
      <c r="U1783" s="3">
        <f>1-Tabla1[[#This Row],[Respuesta.corr]]</f>
        <v>0</v>
      </c>
      <c r="V1783" s="3" t="s">
        <v>144</v>
      </c>
      <c r="W1783" s="3" t="s">
        <v>172</v>
      </c>
      <c r="X1783" s="3" t="str">
        <f>+LEFT(Tabla1[[#This Row],[participant]],LEN(Tabla1[[#This Row],[participant]])-1)</f>
        <v>LMR11M</v>
      </c>
    </row>
    <row r="1784" spans="1:24" x14ac:dyDescent="0.55000000000000004">
      <c r="A1784" t="s">
        <v>95</v>
      </c>
      <c r="B1784" t="s">
        <v>29</v>
      </c>
      <c r="C1784" t="s">
        <v>15</v>
      </c>
      <c r="D1784">
        <v>1.3</v>
      </c>
      <c r="E1784">
        <v>0</v>
      </c>
      <c r="F1784">
        <v>182</v>
      </c>
      <c r="G1784">
        <v>182</v>
      </c>
      <c r="H1784">
        <v>182</v>
      </c>
      <c r="I1784" t="s">
        <v>15</v>
      </c>
      <c r="J1784">
        <v>1</v>
      </c>
      <c r="L1784" t="s">
        <v>96</v>
      </c>
      <c r="M1784">
        <v>60.018062961364201</v>
      </c>
      <c r="N1784" t="s">
        <v>97</v>
      </c>
      <c r="O1784">
        <v>1</v>
      </c>
      <c r="P1784" t="s">
        <v>98</v>
      </c>
      <c r="Q1784" s="3" t="str">
        <f>+PROPER(IF(MID(Tabla1[[#This Row],[expName]],3,100)="Alegria","Alegría",MID(Tabla1[[#This Row],[expName]],3,100)))</f>
        <v>Enojo</v>
      </c>
      <c r="R1784" s="3" t="str">
        <f>+IF(Tabla1[[#This Row],[correct_ans]]="None","Frecuente","Infrecuente")</f>
        <v>Frecuente</v>
      </c>
      <c r="S1784" s="3">
        <f>+Tabla1[[#This Row],[Respuesta.corr]]*100</f>
        <v>100</v>
      </c>
      <c r="T1784" s="3" t="str">
        <f>+IF(OR(Tabla1[[#This Row],[frecuente/infrecuente]]="Frecuente",Tabla1[[#This Row],[Respuesta.rt]]=""),"",Tabla1[[#This Row],[Respuesta.rt]])</f>
        <v/>
      </c>
      <c r="U1784" s="3">
        <f>1-Tabla1[[#This Row],[Respuesta.corr]]</f>
        <v>0</v>
      </c>
      <c r="V1784" s="3" t="s">
        <v>144</v>
      </c>
      <c r="W1784" s="3" t="s">
        <v>172</v>
      </c>
      <c r="X1784" s="3" t="str">
        <f>+LEFT(Tabla1[[#This Row],[participant]],LEN(Tabla1[[#This Row],[participant]])-1)</f>
        <v>LMR11M</v>
      </c>
    </row>
    <row r="1785" spans="1:24" x14ac:dyDescent="0.55000000000000004">
      <c r="A1785" t="s">
        <v>95</v>
      </c>
      <c r="B1785" t="s">
        <v>102</v>
      </c>
      <c r="C1785" t="s">
        <v>15</v>
      </c>
      <c r="D1785">
        <v>1.3</v>
      </c>
      <c r="E1785">
        <v>0</v>
      </c>
      <c r="F1785">
        <v>183</v>
      </c>
      <c r="G1785">
        <v>183</v>
      </c>
      <c r="H1785">
        <v>183</v>
      </c>
      <c r="I1785" t="s">
        <v>15</v>
      </c>
      <c r="J1785">
        <v>1</v>
      </c>
      <c r="L1785" t="s">
        <v>96</v>
      </c>
      <c r="M1785">
        <v>60.018062961364201</v>
      </c>
      <c r="N1785" t="s">
        <v>97</v>
      </c>
      <c r="O1785">
        <v>1</v>
      </c>
      <c r="P1785" t="s">
        <v>98</v>
      </c>
      <c r="Q1785" s="3" t="str">
        <f>+PROPER(IF(MID(Tabla1[[#This Row],[expName]],3,100)="Alegria","Alegría",MID(Tabla1[[#This Row],[expName]],3,100)))</f>
        <v>Enojo</v>
      </c>
      <c r="R1785" s="3" t="str">
        <f>+IF(Tabla1[[#This Row],[correct_ans]]="None","Frecuente","Infrecuente")</f>
        <v>Frecuente</v>
      </c>
      <c r="S1785" s="3">
        <f>+Tabla1[[#This Row],[Respuesta.corr]]*100</f>
        <v>100</v>
      </c>
      <c r="T1785" s="3" t="str">
        <f>+IF(OR(Tabla1[[#This Row],[frecuente/infrecuente]]="Frecuente",Tabla1[[#This Row],[Respuesta.rt]]=""),"",Tabla1[[#This Row],[Respuesta.rt]])</f>
        <v/>
      </c>
      <c r="U1785" s="3">
        <f>1-Tabla1[[#This Row],[Respuesta.corr]]</f>
        <v>0</v>
      </c>
      <c r="V1785" s="3" t="s">
        <v>144</v>
      </c>
      <c r="W1785" s="3" t="s">
        <v>172</v>
      </c>
      <c r="X1785" s="3" t="str">
        <f>+LEFT(Tabla1[[#This Row],[participant]],LEN(Tabla1[[#This Row],[participant]])-1)</f>
        <v>LMR11M</v>
      </c>
    </row>
    <row r="1786" spans="1:24" x14ac:dyDescent="0.55000000000000004">
      <c r="A1786" t="s">
        <v>95</v>
      </c>
      <c r="B1786" t="s">
        <v>75</v>
      </c>
      <c r="C1786" t="s">
        <v>15</v>
      </c>
      <c r="D1786">
        <v>0.8</v>
      </c>
      <c r="E1786">
        <v>0</v>
      </c>
      <c r="F1786">
        <v>184</v>
      </c>
      <c r="G1786">
        <v>184</v>
      </c>
      <c r="H1786">
        <v>184</v>
      </c>
      <c r="I1786" t="s">
        <v>15</v>
      </c>
      <c r="J1786">
        <v>1</v>
      </c>
      <c r="L1786" t="s">
        <v>96</v>
      </c>
      <c r="M1786">
        <v>60.018062961364201</v>
      </c>
      <c r="N1786" t="s">
        <v>97</v>
      </c>
      <c r="O1786">
        <v>1</v>
      </c>
      <c r="P1786" t="s">
        <v>98</v>
      </c>
      <c r="Q1786" s="3" t="str">
        <f>+PROPER(IF(MID(Tabla1[[#This Row],[expName]],3,100)="Alegria","Alegría",MID(Tabla1[[#This Row],[expName]],3,100)))</f>
        <v>Enojo</v>
      </c>
      <c r="R1786" s="3" t="str">
        <f>+IF(Tabla1[[#This Row],[correct_ans]]="None","Frecuente","Infrecuente")</f>
        <v>Frecuente</v>
      </c>
      <c r="S1786" s="3">
        <f>+Tabla1[[#This Row],[Respuesta.corr]]*100</f>
        <v>100</v>
      </c>
      <c r="T1786" s="3" t="str">
        <f>+IF(OR(Tabla1[[#This Row],[frecuente/infrecuente]]="Frecuente",Tabla1[[#This Row],[Respuesta.rt]]=""),"",Tabla1[[#This Row],[Respuesta.rt]])</f>
        <v/>
      </c>
      <c r="U1786" s="3">
        <f>1-Tabla1[[#This Row],[Respuesta.corr]]</f>
        <v>0</v>
      </c>
      <c r="V1786" s="3" t="s">
        <v>144</v>
      </c>
      <c r="W1786" s="3" t="s">
        <v>172</v>
      </c>
      <c r="X1786" s="3" t="str">
        <f>+LEFT(Tabla1[[#This Row],[participant]],LEN(Tabla1[[#This Row],[participant]])-1)</f>
        <v>LMR11M</v>
      </c>
    </row>
    <row r="1787" spans="1:24" x14ac:dyDescent="0.55000000000000004">
      <c r="A1787" t="s">
        <v>100</v>
      </c>
      <c r="B1787" t="s">
        <v>116</v>
      </c>
      <c r="C1787" t="s">
        <v>21</v>
      </c>
      <c r="D1787">
        <v>0.8</v>
      </c>
      <c r="E1787">
        <v>0</v>
      </c>
      <c r="F1787">
        <v>185</v>
      </c>
      <c r="G1787">
        <v>185</v>
      </c>
      <c r="H1787">
        <v>185</v>
      </c>
      <c r="I1787" t="s">
        <v>21</v>
      </c>
      <c r="J1787">
        <v>1</v>
      </c>
      <c r="K1787">
        <v>0.47574407607300001</v>
      </c>
      <c r="L1787" t="s">
        <v>96</v>
      </c>
      <c r="M1787">
        <v>60.018062961364201</v>
      </c>
      <c r="N1787" t="s">
        <v>97</v>
      </c>
      <c r="O1787">
        <v>1</v>
      </c>
      <c r="P1787" t="s">
        <v>98</v>
      </c>
      <c r="Q1787" s="3" t="str">
        <f>+PROPER(IF(MID(Tabla1[[#This Row],[expName]],3,100)="Alegria","Alegría",MID(Tabla1[[#This Row],[expName]],3,100)))</f>
        <v>Enojo</v>
      </c>
      <c r="R1787" s="3" t="str">
        <f>+IF(Tabla1[[#This Row],[correct_ans]]="None","Frecuente","Infrecuente")</f>
        <v>Infrecuente</v>
      </c>
      <c r="S1787" s="3">
        <f>+Tabla1[[#This Row],[Respuesta.corr]]*100</f>
        <v>100</v>
      </c>
      <c r="T1787" s="3">
        <f>+IF(OR(Tabla1[[#This Row],[frecuente/infrecuente]]="Frecuente",Tabla1[[#This Row],[Respuesta.rt]]=""),"",Tabla1[[#This Row],[Respuesta.rt]])</f>
        <v>0.47574407607300001</v>
      </c>
      <c r="U1787" s="3">
        <f>1-Tabla1[[#This Row],[Respuesta.corr]]</f>
        <v>0</v>
      </c>
      <c r="V1787" s="3" t="s">
        <v>144</v>
      </c>
      <c r="W1787" s="3" t="s">
        <v>172</v>
      </c>
      <c r="X1787" s="3" t="str">
        <f>+LEFT(Tabla1[[#This Row],[participant]],LEN(Tabla1[[#This Row],[participant]])-1)</f>
        <v>LMR11M</v>
      </c>
    </row>
    <row r="1788" spans="1:24" x14ac:dyDescent="0.55000000000000004">
      <c r="A1788" t="s">
        <v>95</v>
      </c>
      <c r="B1788" t="s">
        <v>29</v>
      </c>
      <c r="C1788" t="s">
        <v>15</v>
      </c>
      <c r="D1788">
        <v>0.8</v>
      </c>
      <c r="E1788">
        <v>0</v>
      </c>
      <c r="F1788">
        <v>186</v>
      </c>
      <c r="G1788">
        <v>186</v>
      </c>
      <c r="H1788">
        <v>186</v>
      </c>
      <c r="I1788" t="s">
        <v>15</v>
      </c>
      <c r="J1788">
        <v>1</v>
      </c>
      <c r="L1788" t="s">
        <v>96</v>
      </c>
      <c r="M1788">
        <v>60.018062961364201</v>
      </c>
      <c r="N1788" t="s">
        <v>97</v>
      </c>
      <c r="O1788">
        <v>1</v>
      </c>
      <c r="P1788" t="s">
        <v>98</v>
      </c>
      <c r="Q1788" s="3" t="str">
        <f>+PROPER(IF(MID(Tabla1[[#This Row],[expName]],3,100)="Alegria","Alegría",MID(Tabla1[[#This Row],[expName]],3,100)))</f>
        <v>Enojo</v>
      </c>
      <c r="R1788" s="3" t="str">
        <f>+IF(Tabla1[[#This Row],[correct_ans]]="None","Frecuente","Infrecuente")</f>
        <v>Frecuente</v>
      </c>
      <c r="S1788" s="3">
        <f>+Tabla1[[#This Row],[Respuesta.corr]]*100</f>
        <v>100</v>
      </c>
      <c r="T1788" s="3" t="str">
        <f>+IF(OR(Tabla1[[#This Row],[frecuente/infrecuente]]="Frecuente",Tabla1[[#This Row],[Respuesta.rt]]=""),"",Tabla1[[#This Row],[Respuesta.rt]])</f>
        <v/>
      </c>
      <c r="U1788" s="3">
        <f>1-Tabla1[[#This Row],[Respuesta.corr]]</f>
        <v>0</v>
      </c>
      <c r="V1788" s="3" t="s">
        <v>144</v>
      </c>
      <c r="W1788" s="3" t="s">
        <v>172</v>
      </c>
      <c r="X1788" s="3" t="str">
        <f>+LEFT(Tabla1[[#This Row],[participant]],LEN(Tabla1[[#This Row],[participant]])-1)</f>
        <v>LMR11M</v>
      </c>
    </row>
    <row r="1789" spans="1:24" x14ac:dyDescent="0.55000000000000004">
      <c r="A1789" t="s">
        <v>95</v>
      </c>
      <c r="B1789" t="s">
        <v>99</v>
      </c>
      <c r="C1789" t="s">
        <v>15</v>
      </c>
      <c r="D1789">
        <v>0.8</v>
      </c>
      <c r="E1789">
        <v>0</v>
      </c>
      <c r="F1789">
        <v>187</v>
      </c>
      <c r="G1789">
        <v>187</v>
      </c>
      <c r="H1789">
        <v>187</v>
      </c>
      <c r="I1789" t="s">
        <v>15</v>
      </c>
      <c r="J1789">
        <v>1</v>
      </c>
      <c r="L1789" t="s">
        <v>96</v>
      </c>
      <c r="M1789">
        <v>60.018062961364201</v>
      </c>
      <c r="N1789" t="s">
        <v>97</v>
      </c>
      <c r="O1789">
        <v>1</v>
      </c>
      <c r="P1789" t="s">
        <v>98</v>
      </c>
      <c r="Q1789" s="3" t="str">
        <f>+PROPER(IF(MID(Tabla1[[#This Row],[expName]],3,100)="Alegria","Alegría",MID(Tabla1[[#This Row],[expName]],3,100)))</f>
        <v>Enojo</v>
      </c>
      <c r="R1789" s="3" t="str">
        <f>+IF(Tabla1[[#This Row],[correct_ans]]="None","Frecuente","Infrecuente")</f>
        <v>Frecuente</v>
      </c>
      <c r="S1789" s="3">
        <f>+Tabla1[[#This Row],[Respuesta.corr]]*100</f>
        <v>100</v>
      </c>
      <c r="T1789" s="3" t="str">
        <f>+IF(OR(Tabla1[[#This Row],[frecuente/infrecuente]]="Frecuente",Tabla1[[#This Row],[Respuesta.rt]]=""),"",Tabla1[[#This Row],[Respuesta.rt]])</f>
        <v/>
      </c>
      <c r="U1789" s="3">
        <f>1-Tabla1[[#This Row],[Respuesta.corr]]</f>
        <v>0</v>
      </c>
      <c r="V1789" s="3" t="s">
        <v>144</v>
      </c>
      <c r="W1789" s="3" t="s">
        <v>172</v>
      </c>
      <c r="X1789" s="3" t="str">
        <f>+LEFT(Tabla1[[#This Row],[participant]],LEN(Tabla1[[#This Row],[participant]])-1)</f>
        <v>LMR11M</v>
      </c>
    </row>
    <row r="1790" spans="1:24" x14ac:dyDescent="0.55000000000000004">
      <c r="A1790" t="s">
        <v>95</v>
      </c>
      <c r="B1790" t="s">
        <v>105</v>
      </c>
      <c r="C1790" t="s">
        <v>15</v>
      </c>
      <c r="D1790">
        <v>0.8</v>
      </c>
      <c r="E1790">
        <v>0</v>
      </c>
      <c r="F1790">
        <v>188</v>
      </c>
      <c r="G1790">
        <v>188</v>
      </c>
      <c r="H1790">
        <v>188</v>
      </c>
      <c r="I1790" t="s">
        <v>15</v>
      </c>
      <c r="J1790">
        <v>1</v>
      </c>
      <c r="L1790" t="s">
        <v>96</v>
      </c>
      <c r="M1790">
        <v>60.018062961364201</v>
      </c>
      <c r="N1790" t="s">
        <v>97</v>
      </c>
      <c r="O1790">
        <v>1</v>
      </c>
      <c r="P1790" t="s">
        <v>98</v>
      </c>
      <c r="Q1790" s="3" t="str">
        <f>+PROPER(IF(MID(Tabla1[[#This Row],[expName]],3,100)="Alegria","Alegría",MID(Tabla1[[#This Row],[expName]],3,100)))</f>
        <v>Enojo</v>
      </c>
      <c r="R1790" s="3" t="str">
        <f>+IF(Tabla1[[#This Row],[correct_ans]]="None","Frecuente","Infrecuente")</f>
        <v>Frecuente</v>
      </c>
      <c r="S1790" s="3">
        <f>+Tabla1[[#This Row],[Respuesta.corr]]*100</f>
        <v>100</v>
      </c>
      <c r="T1790" s="3" t="str">
        <f>+IF(OR(Tabla1[[#This Row],[frecuente/infrecuente]]="Frecuente",Tabla1[[#This Row],[Respuesta.rt]]=""),"",Tabla1[[#This Row],[Respuesta.rt]])</f>
        <v/>
      </c>
      <c r="U1790" s="3">
        <f>1-Tabla1[[#This Row],[Respuesta.corr]]</f>
        <v>0</v>
      </c>
      <c r="V1790" s="3" t="s">
        <v>144</v>
      </c>
      <c r="W1790" s="3" t="s">
        <v>172</v>
      </c>
      <c r="X1790" s="3" t="str">
        <f>+LEFT(Tabla1[[#This Row],[participant]],LEN(Tabla1[[#This Row],[participant]])-1)</f>
        <v>LMR11M</v>
      </c>
    </row>
    <row r="1791" spans="1:24" x14ac:dyDescent="0.55000000000000004">
      <c r="A1791" t="s">
        <v>100</v>
      </c>
      <c r="B1791" t="s">
        <v>121</v>
      </c>
      <c r="C1791" t="s">
        <v>21</v>
      </c>
      <c r="D1791">
        <v>1.3</v>
      </c>
      <c r="E1791">
        <v>0</v>
      </c>
      <c r="F1791">
        <v>189</v>
      </c>
      <c r="G1791">
        <v>189</v>
      </c>
      <c r="H1791">
        <v>189</v>
      </c>
      <c r="I1791" t="s">
        <v>21</v>
      </c>
      <c r="J1791">
        <v>1</v>
      </c>
      <c r="K1791">
        <v>0.69164584949600005</v>
      </c>
      <c r="L1791" t="s">
        <v>96</v>
      </c>
      <c r="M1791">
        <v>60.018062961364201</v>
      </c>
      <c r="N1791" t="s">
        <v>97</v>
      </c>
      <c r="O1791">
        <v>1</v>
      </c>
      <c r="P1791" t="s">
        <v>98</v>
      </c>
      <c r="Q1791" s="3" t="str">
        <f>+PROPER(IF(MID(Tabla1[[#This Row],[expName]],3,100)="Alegria","Alegría",MID(Tabla1[[#This Row],[expName]],3,100)))</f>
        <v>Enojo</v>
      </c>
      <c r="R1791" s="3" t="str">
        <f>+IF(Tabla1[[#This Row],[correct_ans]]="None","Frecuente","Infrecuente")</f>
        <v>Infrecuente</v>
      </c>
      <c r="S1791" s="3">
        <f>+Tabla1[[#This Row],[Respuesta.corr]]*100</f>
        <v>100</v>
      </c>
      <c r="T1791" s="3">
        <f>+IF(OR(Tabla1[[#This Row],[frecuente/infrecuente]]="Frecuente",Tabla1[[#This Row],[Respuesta.rt]]=""),"",Tabla1[[#This Row],[Respuesta.rt]])</f>
        <v>0.69164584949600005</v>
      </c>
      <c r="U1791" s="3">
        <f>1-Tabla1[[#This Row],[Respuesta.corr]]</f>
        <v>0</v>
      </c>
      <c r="V1791" s="3" t="s">
        <v>144</v>
      </c>
      <c r="W1791" s="3" t="s">
        <v>172</v>
      </c>
      <c r="X1791" s="3" t="str">
        <f>+LEFT(Tabla1[[#This Row],[participant]],LEN(Tabla1[[#This Row],[participant]])-1)</f>
        <v>LMR11M</v>
      </c>
    </row>
    <row r="1792" spans="1:24" x14ac:dyDescent="0.55000000000000004">
      <c r="A1792" t="s">
        <v>95</v>
      </c>
      <c r="B1792" t="s">
        <v>99</v>
      </c>
      <c r="C1792" t="s">
        <v>15</v>
      </c>
      <c r="D1792">
        <v>1.3</v>
      </c>
      <c r="E1792">
        <v>0</v>
      </c>
      <c r="F1792">
        <v>190</v>
      </c>
      <c r="G1792">
        <v>190</v>
      </c>
      <c r="H1792">
        <v>190</v>
      </c>
      <c r="I1792" t="s">
        <v>15</v>
      </c>
      <c r="J1792">
        <v>1</v>
      </c>
      <c r="L1792" t="s">
        <v>96</v>
      </c>
      <c r="M1792">
        <v>60.018062961364201</v>
      </c>
      <c r="N1792" t="s">
        <v>97</v>
      </c>
      <c r="O1792">
        <v>1</v>
      </c>
      <c r="P1792" t="s">
        <v>98</v>
      </c>
      <c r="Q1792" s="3" t="str">
        <f>+PROPER(IF(MID(Tabla1[[#This Row],[expName]],3,100)="Alegria","Alegría",MID(Tabla1[[#This Row],[expName]],3,100)))</f>
        <v>Enojo</v>
      </c>
      <c r="R1792" s="3" t="str">
        <f>+IF(Tabla1[[#This Row],[correct_ans]]="None","Frecuente","Infrecuente")</f>
        <v>Frecuente</v>
      </c>
      <c r="S1792" s="3">
        <f>+Tabla1[[#This Row],[Respuesta.corr]]*100</f>
        <v>100</v>
      </c>
      <c r="T1792" s="3" t="str">
        <f>+IF(OR(Tabla1[[#This Row],[frecuente/infrecuente]]="Frecuente",Tabla1[[#This Row],[Respuesta.rt]]=""),"",Tabla1[[#This Row],[Respuesta.rt]])</f>
        <v/>
      </c>
      <c r="U1792" s="3">
        <f>1-Tabla1[[#This Row],[Respuesta.corr]]</f>
        <v>0</v>
      </c>
      <c r="V1792" s="3" t="s">
        <v>144</v>
      </c>
      <c r="W1792" s="3" t="s">
        <v>172</v>
      </c>
      <c r="X1792" s="3" t="str">
        <f>+LEFT(Tabla1[[#This Row],[participant]],LEN(Tabla1[[#This Row],[participant]])-1)</f>
        <v>LMR11M</v>
      </c>
    </row>
    <row r="1793" spans="1:24" x14ac:dyDescent="0.55000000000000004">
      <c r="A1793" t="s">
        <v>100</v>
      </c>
      <c r="B1793" t="s">
        <v>120</v>
      </c>
      <c r="C1793" t="s">
        <v>21</v>
      </c>
      <c r="D1793">
        <v>0.8</v>
      </c>
      <c r="E1793">
        <v>0</v>
      </c>
      <c r="F1793">
        <v>191</v>
      </c>
      <c r="G1793">
        <v>191</v>
      </c>
      <c r="H1793">
        <v>191</v>
      </c>
      <c r="I1793" t="s">
        <v>21</v>
      </c>
      <c r="J1793">
        <v>1</v>
      </c>
      <c r="K1793">
        <v>0.51492026587899997</v>
      </c>
      <c r="L1793" t="s">
        <v>96</v>
      </c>
      <c r="M1793">
        <v>60.018062961364201</v>
      </c>
      <c r="N1793" t="s">
        <v>97</v>
      </c>
      <c r="O1793">
        <v>1</v>
      </c>
      <c r="P1793" t="s">
        <v>98</v>
      </c>
      <c r="Q1793" s="3" t="str">
        <f>+PROPER(IF(MID(Tabla1[[#This Row],[expName]],3,100)="Alegria","Alegría",MID(Tabla1[[#This Row],[expName]],3,100)))</f>
        <v>Enojo</v>
      </c>
      <c r="R1793" s="3" t="str">
        <f>+IF(Tabla1[[#This Row],[correct_ans]]="None","Frecuente","Infrecuente")</f>
        <v>Infrecuente</v>
      </c>
      <c r="S1793" s="3">
        <f>+Tabla1[[#This Row],[Respuesta.corr]]*100</f>
        <v>100</v>
      </c>
      <c r="T1793" s="3">
        <f>+IF(OR(Tabla1[[#This Row],[frecuente/infrecuente]]="Frecuente",Tabla1[[#This Row],[Respuesta.rt]]=""),"",Tabla1[[#This Row],[Respuesta.rt]])</f>
        <v>0.51492026587899997</v>
      </c>
      <c r="U1793" s="3">
        <f>1-Tabla1[[#This Row],[Respuesta.corr]]</f>
        <v>0</v>
      </c>
      <c r="V1793" s="3" t="s">
        <v>144</v>
      </c>
      <c r="W1793" s="3" t="s">
        <v>172</v>
      </c>
      <c r="X1793" s="3" t="str">
        <f>+LEFT(Tabla1[[#This Row],[participant]],LEN(Tabla1[[#This Row],[participant]])-1)</f>
        <v>LMR11M</v>
      </c>
    </row>
    <row r="1794" spans="1:24" x14ac:dyDescent="0.55000000000000004">
      <c r="A1794" t="s">
        <v>95</v>
      </c>
      <c r="B1794" t="s">
        <v>102</v>
      </c>
      <c r="C1794" t="s">
        <v>15</v>
      </c>
      <c r="D1794">
        <v>0.8</v>
      </c>
      <c r="E1794">
        <v>0</v>
      </c>
      <c r="F1794">
        <v>192</v>
      </c>
      <c r="G1794">
        <v>192</v>
      </c>
      <c r="H1794">
        <v>192</v>
      </c>
      <c r="I1794" t="s">
        <v>15</v>
      </c>
      <c r="J1794">
        <v>1</v>
      </c>
      <c r="L1794" t="s">
        <v>96</v>
      </c>
      <c r="M1794">
        <v>60.018062961364201</v>
      </c>
      <c r="N1794" t="s">
        <v>97</v>
      </c>
      <c r="O1794">
        <v>1</v>
      </c>
      <c r="P1794" t="s">
        <v>98</v>
      </c>
      <c r="Q1794" s="3" t="str">
        <f>+PROPER(IF(MID(Tabla1[[#This Row],[expName]],3,100)="Alegria","Alegría",MID(Tabla1[[#This Row],[expName]],3,100)))</f>
        <v>Enojo</v>
      </c>
      <c r="R1794" s="3" t="str">
        <f>+IF(Tabla1[[#This Row],[correct_ans]]="None","Frecuente","Infrecuente")</f>
        <v>Frecuente</v>
      </c>
      <c r="S1794" s="3">
        <f>+Tabla1[[#This Row],[Respuesta.corr]]*100</f>
        <v>100</v>
      </c>
      <c r="T1794" s="3" t="str">
        <f>+IF(OR(Tabla1[[#This Row],[frecuente/infrecuente]]="Frecuente",Tabla1[[#This Row],[Respuesta.rt]]=""),"",Tabla1[[#This Row],[Respuesta.rt]])</f>
        <v/>
      </c>
      <c r="U1794" s="3">
        <f>1-Tabla1[[#This Row],[Respuesta.corr]]</f>
        <v>0</v>
      </c>
      <c r="V1794" s="3" t="s">
        <v>144</v>
      </c>
      <c r="W1794" s="3" t="s">
        <v>172</v>
      </c>
      <c r="X1794" s="3" t="str">
        <f>+LEFT(Tabla1[[#This Row],[participant]],LEN(Tabla1[[#This Row],[participant]])-1)</f>
        <v>LMR11M</v>
      </c>
    </row>
    <row r="1795" spans="1:24" x14ac:dyDescent="0.55000000000000004">
      <c r="A1795" t="s">
        <v>95</v>
      </c>
      <c r="B1795" t="s">
        <v>14</v>
      </c>
      <c r="C1795" t="s">
        <v>15</v>
      </c>
      <c r="D1795">
        <v>0.8</v>
      </c>
      <c r="E1795">
        <v>0</v>
      </c>
      <c r="F1795">
        <v>193</v>
      </c>
      <c r="G1795">
        <v>193</v>
      </c>
      <c r="H1795">
        <v>193</v>
      </c>
      <c r="I1795" t="s">
        <v>15</v>
      </c>
      <c r="J1795">
        <v>1</v>
      </c>
      <c r="L1795" t="s">
        <v>96</v>
      </c>
      <c r="M1795">
        <v>60.018062961364201</v>
      </c>
      <c r="N1795" t="s">
        <v>97</v>
      </c>
      <c r="O1795">
        <v>1</v>
      </c>
      <c r="P1795" t="s">
        <v>98</v>
      </c>
      <c r="Q1795" s="3" t="str">
        <f>+PROPER(IF(MID(Tabla1[[#This Row],[expName]],3,100)="Alegria","Alegría",MID(Tabla1[[#This Row],[expName]],3,100)))</f>
        <v>Enojo</v>
      </c>
      <c r="R1795" s="3" t="str">
        <f>+IF(Tabla1[[#This Row],[correct_ans]]="None","Frecuente","Infrecuente")</f>
        <v>Frecuente</v>
      </c>
      <c r="S1795" s="3">
        <f>+Tabla1[[#This Row],[Respuesta.corr]]*100</f>
        <v>100</v>
      </c>
      <c r="T1795" s="3" t="str">
        <f>+IF(OR(Tabla1[[#This Row],[frecuente/infrecuente]]="Frecuente",Tabla1[[#This Row],[Respuesta.rt]]=""),"",Tabla1[[#This Row],[Respuesta.rt]])</f>
        <v/>
      </c>
      <c r="U1795" s="3">
        <f>1-Tabla1[[#This Row],[Respuesta.corr]]</f>
        <v>0</v>
      </c>
      <c r="V1795" s="3" t="s">
        <v>144</v>
      </c>
      <c r="W1795" s="3" t="s">
        <v>172</v>
      </c>
      <c r="X1795" s="3" t="str">
        <f>+LEFT(Tabla1[[#This Row],[participant]],LEN(Tabla1[[#This Row],[participant]])-1)</f>
        <v>LMR11M</v>
      </c>
    </row>
    <row r="1796" spans="1:24" x14ac:dyDescent="0.55000000000000004">
      <c r="A1796" t="s">
        <v>100</v>
      </c>
      <c r="B1796" t="s">
        <v>113</v>
      </c>
      <c r="C1796" t="s">
        <v>21</v>
      </c>
      <c r="D1796">
        <v>0.8</v>
      </c>
      <c r="E1796">
        <v>0</v>
      </c>
      <c r="F1796">
        <v>194</v>
      </c>
      <c r="G1796">
        <v>194</v>
      </c>
      <c r="H1796">
        <v>194</v>
      </c>
      <c r="I1796" t="s">
        <v>21</v>
      </c>
      <c r="J1796">
        <v>1</v>
      </c>
      <c r="K1796">
        <v>0.52718504937400001</v>
      </c>
      <c r="L1796" t="s">
        <v>96</v>
      </c>
      <c r="M1796">
        <v>60.018062961364201</v>
      </c>
      <c r="N1796" t="s">
        <v>97</v>
      </c>
      <c r="O1796">
        <v>1</v>
      </c>
      <c r="P1796" t="s">
        <v>98</v>
      </c>
      <c r="Q1796" s="3" t="str">
        <f>+PROPER(IF(MID(Tabla1[[#This Row],[expName]],3,100)="Alegria","Alegría",MID(Tabla1[[#This Row],[expName]],3,100)))</f>
        <v>Enojo</v>
      </c>
      <c r="R1796" s="3" t="str">
        <f>+IF(Tabla1[[#This Row],[correct_ans]]="None","Frecuente","Infrecuente")</f>
        <v>Infrecuente</v>
      </c>
      <c r="S1796" s="3">
        <f>+Tabla1[[#This Row],[Respuesta.corr]]*100</f>
        <v>100</v>
      </c>
      <c r="T1796" s="3">
        <f>+IF(OR(Tabla1[[#This Row],[frecuente/infrecuente]]="Frecuente",Tabla1[[#This Row],[Respuesta.rt]]=""),"",Tabla1[[#This Row],[Respuesta.rt]])</f>
        <v>0.52718504937400001</v>
      </c>
      <c r="U1796" s="3">
        <f>1-Tabla1[[#This Row],[Respuesta.corr]]</f>
        <v>0</v>
      </c>
      <c r="V1796" s="3" t="s">
        <v>144</v>
      </c>
      <c r="W1796" s="3" t="s">
        <v>172</v>
      </c>
      <c r="X1796" s="3" t="str">
        <f>+LEFT(Tabla1[[#This Row],[participant]],LEN(Tabla1[[#This Row],[participant]])-1)</f>
        <v>LMR11M</v>
      </c>
    </row>
    <row r="1797" spans="1:24" x14ac:dyDescent="0.55000000000000004">
      <c r="A1797" t="s">
        <v>95</v>
      </c>
      <c r="B1797" t="s">
        <v>30</v>
      </c>
      <c r="C1797" t="s">
        <v>15</v>
      </c>
      <c r="D1797">
        <v>1.3</v>
      </c>
      <c r="E1797">
        <v>0</v>
      </c>
      <c r="F1797">
        <v>195</v>
      </c>
      <c r="G1797">
        <v>195</v>
      </c>
      <c r="H1797">
        <v>195</v>
      </c>
      <c r="I1797" t="s">
        <v>15</v>
      </c>
      <c r="J1797">
        <v>1</v>
      </c>
      <c r="L1797" t="s">
        <v>96</v>
      </c>
      <c r="M1797">
        <v>60.018062961364201</v>
      </c>
      <c r="N1797" t="s">
        <v>97</v>
      </c>
      <c r="O1797">
        <v>1</v>
      </c>
      <c r="P1797" t="s">
        <v>98</v>
      </c>
      <c r="Q1797" s="3" t="str">
        <f>+PROPER(IF(MID(Tabla1[[#This Row],[expName]],3,100)="Alegria","Alegría",MID(Tabla1[[#This Row],[expName]],3,100)))</f>
        <v>Enojo</v>
      </c>
      <c r="R1797" s="3" t="str">
        <f>+IF(Tabla1[[#This Row],[correct_ans]]="None","Frecuente","Infrecuente")</f>
        <v>Frecuente</v>
      </c>
      <c r="S1797" s="3">
        <f>+Tabla1[[#This Row],[Respuesta.corr]]*100</f>
        <v>100</v>
      </c>
      <c r="T1797" s="3" t="str">
        <f>+IF(OR(Tabla1[[#This Row],[frecuente/infrecuente]]="Frecuente",Tabla1[[#This Row],[Respuesta.rt]]=""),"",Tabla1[[#This Row],[Respuesta.rt]])</f>
        <v/>
      </c>
      <c r="U1797" s="3">
        <f>1-Tabla1[[#This Row],[Respuesta.corr]]</f>
        <v>0</v>
      </c>
      <c r="V1797" s="3" t="s">
        <v>144</v>
      </c>
      <c r="W1797" s="3" t="s">
        <v>172</v>
      </c>
      <c r="X1797" s="3" t="str">
        <f>+LEFT(Tabla1[[#This Row],[participant]],LEN(Tabla1[[#This Row],[participant]])-1)</f>
        <v>LMR11M</v>
      </c>
    </row>
    <row r="1798" spans="1:24" x14ac:dyDescent="0.55000000000000004">
      <c r="A1798" t="s">
        <v>95</v>
      </c>
      <c r="B1798" t="s">
        <v>22</v>
      </c>
      <c r="C1798" t="s">
        <v>15</v>
      </c>
      <c r="D1798">
        <v>0.8</v>
      </c>
      <c r="E1798">
        <v>0</v>
      </c>
      <c r="F1798">
        <v>196</v>
      </c>
      <c r="G1798">
        <v>196</v>
      </c>
      <c r="H1798">
        <v>196</v>
      </c>
      <c r="I1798" t="s">
        <v>15</v>
      </c>
      <c r="J1798">
        <v>1</v>
      </c>
      <c r="L1798" t="s">
        <v>96</v>
      </c>
      <c r="M1798">
        <v>60.018062961364201</v>
      </c>
      <c r="N1798" t="s">
        <v>97</v>
      </c>
      <c r="O1798">
        <v>1</v>
      </c>
      <c r="P1798" t="s">
        <v>98</v>
      </c>
      <c r="Q1798" s="3" t="str">
        <f>+PROPER(IF(MID(Tabla1[[#This Row],[expName]],3,100)="Alegria","Alegría",MID(Tabla1[[#This Row],[expName]],3,100)))</f>
        <v>Enojo</v>
      </c>
      <c r="R1798" s="3" t="str">
        <f>+IF(Tabla1[[#This Row],[correct_ans]]="None","Frecuente","Infrecuente")</f>
        <v>Frecuente</v>
      </c>
      <c r="S1798" s="3">
        <f>+Tabla1[[#This Row],[Respuesta.corr]]*100</f>
        <v>100</v>
      </c>
      <c r="T1798" s="3" t="str">
        <f>+IF(OR(Tabla1[[#This Row],[frecuente/infrecuente]]="Frecuente",Tabla1[[#This Row],[Respuesta.rt]]=""),"",Tabla1[[#This Row],[Respuesta.rt]])</f>
        <v/>
      </c>
      <c r="U1798" s="3">
        <f>1-Tabla1[[#This Row],[Respuesta.corr]]</f>
        <v>0</v>
      </c>
      <c r="V1798" s="3" t="s">
        <v>144</v>
      </c>
      <c r="W1798" s="3" t="s">
        <v>172</v>
      </c>
      <c r="X1798" s="3" t="str">
        <f>+LEFT(Tabla1[[#This Row],[participant]],LEN(Tabla1[[#This Row],[participant]])-1)</f>
        <v>LMR11M</v>
      </c>
    </row>
    <row r="1799" spans="1:24" x14ac:dyDescent="0.55000000000000004">
      <c r="A1799" t="s">
        <v>100</v>
      </c>
      <c r="B1799" t="s">
        <v>106</v>
      </c>
      <c r="C1799" t="s">
        <v>21</v>
      </c>
      <c r="D1799">
        <v>1.3</v>
      </c>
      <c r="E1799">
        <v>0</v>
      </c>
      <c r="F1799">
        <v>197</v>
      </c>
      <c r="G1799">
        <v>197</v>
      </c>
      <c r="H1799">
        <v>197</v>
      </c>
      <c r="I1799" t="s">
        <v>21</v>
      </c>
      <c r="J1799">
        <v>1</v>
      </c>
      <c r="K1799">
        <v>0.624463680666</v>
      </c>
      <c r="L1799" t="s">
        <v>96</v>
      </c>
      <c r="M1799">
        <v>60.018062961364201</v>
      </c>
      <c r="N1799" t="s">
        <v>97</v>
      </c>
      <c r="O1799">
        <v>1</v>
      </c>
      <c r="P1799" t="s">
        <v>98</v>
      </c>
      <c r="Q1799" s="3" t="str">
        <f>+PROPER(IF(MID(Tabla1[[#This Row],[expName]],3,100)="Alegria","Alegría",MID(Tabla1[[#This Row],[expName]],3,100)))</f>
        <v>Enojo</v>
      </c>
      <c r="R1799" s="3" t="str">
        <f>+IF(Tabla1[[#This Row],[correct_ans]]="None","Frecuente","Infrecuente")</f>
        <v>Infrecuente</v>
      </c>
      <c r="S1799" s="3">
        <f>+Tabla1[[#This Row],[Respuesta.corr]]*100</f>
        <v>100</v>
      </c>
      <c r="T1799" s="3">
        <f>+IF(OR(Tabla1[[#This Row],[frecuente/infrecuente]]="Frecuente",Tabla1[[#This Row],[Respuesta.rt]]=""),"",Tabla1[[#This Row],[Respuesta.rt]])</f>
        <v>0.624463680666</v>
      </c>
      <c r="U1799" s="3">
        <f>1-Tabla1[[#This Row],[Respuesta.corr]]</f>
        <v>0</v>
      </c>
      <c r="V1799" s="3" t="s">
        <v>144</v>
      </c>
      <c r="W1799" s="3" t="s">
        <v>172</v>
      </c>
      <c r="X1799" s="3" t="str">
        <f>+LEFT(Tabla1[[#This Row],[participant]],LEN(Tabla1[[#This Row],[participant]])-1)</f>
        <v>LMR11M</v>
      </c>
    </row>
    <row r="1800" spans="1:24" x14ac:dyDescent="0.55000000000000004">
      <c r="A1800" t="s">
        <v>95</v>
      </c>
      <c r="B1800" t="s">
        <v>22</v>
      </c>
      <c r="C1800" t="s">
        <v>15</v>
      </c>
      <c r="D1800">
        <v>1.3</v>
      </c>
      <c r="E1800">
        <v>0</v>
      </c>
      <c r="F1800">
        <v>198</v>
      </c>
      <c r="G1800">
        <v>198</v>
      </c>
      <c r="H1800">
        <v>198</v>
      </c>
      <c r="I1800" t="s">
        <v>15</v>
      </c>
      <c r="J1800">
        <v>1</v>
      </c>
      <c r="L1800" t="s">
        <v>96</v>
      </c>
      <c r="M1800">
        <v>60.018062961364201</v>
      </c>
      <c r="N1800" t="s">
        <v>97</v>
      </c>
      <c r="O1800">
        <v>1</v>
      </c>
      <c r="P1800" t="s">
        <v>98</v>
      </c>
      <c r="Q1800" s="3" t="str">
        <f>+PROPER(IF(MID(Tabla1[[#This Row],[expName]],3,100)="Alegria","Alegría",MID(Tabla1[[#This Row],[expName]],3,100)))</f>
        <v>Enojo</v>
      </c>
      <c r="R1800" s="3" t="str">
        <f>+IF(Tabla1[[#This Row],[correct_ans]]="None","Frecuente","Infrecuente")</f>
        <v>Frecuente</v>
      </c>
      <c r="S1800" s="3">
        <f>+Tabla1[[#This Row],[Respuesta.corr]]*100</f>
        <v>100</v>
      </c>
      <c r="T1800" s="3" t="str">
        <f>+IF(OR(Tabla1[[#This Row],[frecuente/infrecuente]]="Frecuente",Tabla1[[#This Row],[Respuesta.rt]]=""),"",Tabla1[[#This Row],[Respuesta.rt]])</f>
        <v/>
      </c>
      <c r="U1800" s="3">
        <f>1-Tabla1[[#This Row],[Respuesta.corr]]</f>
        <v>0</v>
      </c>
      <c r="V1800" s="3" t="s">
        <v>144</v>
      </c>
      <c r="W1800" s="3" t="s">
        <v>172</v>
      </c>
      <c r="X1800" s="3" t="str">
        <f>+LEFT(Tabla1[[#This Row],[participant]],LEN(Tabla1[[#This Row],[participant]])-1)</f>
        <v>LMR11M</v>
      </c>
    </row>
    <row r="1801" spans="1:24" x14ac:dyDescent="0.55000000000000004">
      <c r="A1801" t="s">
        <v>100</v>
      </c>
      <c r="B1801" t="s">
        <v>107</v>
      </c>
      <c r="C1801" t="s">
        <v>21</v>
      </c>
      <c r="D1801">
        <v>1.3</v>
      </c>
      <c r="E1801">
        <v>0</v>
      </c>
      <c r="F1801">
        <v>199</v>
      </c>
      <c r="G1801">
        <v>199</v>
      </c>
      <c r="H1801">
        <v>199</v>
      </c>
      <c r="I1801" t="s">
        <v>21</v>
      </c>
      <c r="J1801">
        <v>1</v>
      </c>
      <c r="K1801">
        <v>0.52502470742899998</v>
      </c>
      <c r="L1801" t="s">
        <v>96</v>
      </c>
      <c r="M1801">
        <v>60.018062961364201</v>
      </c>
      <c r="N1801" t="s">
        <v>97</v>
      </c>
      <c r="O1801">
        <v>1</v>
      </c>
      <c r="P1801" t="s">
        <v>98</v>
      </c>
      <c r="Q1801" s="3" t="str">
        <f>+PROPER(IF(MID(Tabla1[[#This Row],[expName]],3,100)="Alegria","Alegría",MID(Tabla1[[#This Row],[expName]],3,100)))</f>
        <v>Enojo</v>
      </c>
      <c r="R1801" s="3" t="str">
        <f>+IF(Tabla1[[#This Row],[correct_ans]]="None","Frecuente","Infrecuente")</f>
        <v>Infrecuente</v>
      </c>
      <c r="S1801" s="3">
        <f>+Tabla1[[#This Row],[Respuesta.corr]]*100</f>
        <v>100</v>
      </c>
      <c r="T1801" s="3">
        <f>+IF(OR(Tabla1[[#This Row],[frecuente/infrecuente]]="Frecuente",Tabla1[[#This Row],[Respuesta.rt]]=""),"",Tabla1[[#This Row],[Respuesta.rt]])</f>
        <v>0.52502470742899998</v>
      </c>
      <c r="U1801" s="3">
        <f>1-Tabla1[[#This Row],[Respuesta.corr]]</f>
        <v>0</v>
      </c>
      <c r="V1801" s="3" t="s">
        <v>144</v>
      </c>
      <c r="W1801" s="3" t="s">
        <v>172</v>
      </c>
      <c r="X1801" s="3" t="str">
        <f>+LEFT(Tabla1[[#This Row],[participant]],LEN(Tabla1[[#This Row],[participant]])-1)</f>
        <v>LMR11M</v>
      </c>
    </row>
    <row r="1802" spans="1:24" x14ac:dyDescent="0.55000000000000004">
      <c r="A1802" t="s">
        <v>122</v>
      </c>
      <c r="B1802" t="s">
        <v>36</v>
      </c>
      <c r="C1802" t="s">
        <v>21</v>
      </c>
      <c r="D1802">
        <v>0.8</v>
      </c>
      <c r="E1802">
        <v>0</v>
      </c>
      <c r="F1802">
        <v>0</v>
      </c>
      <c r="G1802">
        <v>0</v>
      </c>
      <c r="H1802">
        <v>0</v>
      </c>
      <c r="I1802" t="s">
        <v>15</v>
      </c>
      <c r="J1802">
        <v>0</v>
      </c>
      <c r="L1802" t="s">
        <v>123</v>
      </c>
      <c r="M1802">
        <v>59.923873916776003</v>
      </c>
      <c r="N1802" t="s">
        <v>124</v>
      </c>
      <c r="O1802">
        <v>1</v>
      </c>
      <c r="P1802" t="s">
        <v>125</v>
      </c>
      <c r="Q1802" s="3" t="str">
        <f>+PROPER(IF(MID(Tabla1[[#This Row],[expName]],3,100)="Alegria","Alegría",MID(Tabla1[[#This Row],[expName]],3,100)))</f>
        <v>Sexo</v>
      </c>
      <c r="R1802" s="3" t="str">
        <f>+IF(Tabla1[[#This Row],[correct_ans]]="None","Frecuente","Infrecuente")</f>
        <v>Infrecuente</v>
      </c>
      <c r="S1802" s="3">
        <f>+Tabla1[[#This Row],[Respuesta.corr]]*100</f>
        <v>0</v>
      </c>
      <c r="T1802" s="3" t="str">
        <f>+IF(OR(Tabla1[[#This Row],[frecuente/infrecuente]]="Frecuente",Tabla1[[#This Row],[Respuesta.rt]]=""),"",Tabla1[[#This Row],[Respuesta.rt]])</f>
        <v/>
      </c>
      <c r="U1802" s="3">
        <f>1-Tabla1[[#This Row],[Respuesta.corr]]</f>
        <v>1</v>
      </c>
      <c r="V1802" s="3" t="s">
        <v>144</v>
      </c>
      <c r="W1802" s="3" t="s">
        <v>172</v>
      </c>
      <c r="X1802" s="3" t="str">
        <f>+LEFT(Tabla1[[#This Row],[participant]],LEN(Tabla1[[#This Row],[participant]])-1)</f>
        <v>LMR11M</v>
      </c>
    </row>
    <row r="1803" spans="1:24" x14ac:dyDescent="0.55000000000000004">
      <c r="A1803" t="s">
        <v>126</v>
      </c>
      <c r="B1803" t="s">
        <v>89</v>
      </c>
      <c r="C1803" t="s">
        <v>15</v>
      </c>
      <c r="D1803">
        <v>0.8</v>
      </c>
      <c r="E1803">
        <v>0</v>
      </c>
      <c r="F1803">
        <v>1</v>
      </c>
      <c r="G1803">
        <v>1</v>
      </c>
      <c r="H1803">
        <v>1</v>
      </c>
      <c r="I1803" t="s">
        <v>15</v>
      </c>
      <c r="J1803">
        <v>1</v>
      </c>
      <c r="L1803" t="s">
        <v>123</v>
      </c>
      <c r="M1803">
        <v>59.923873916776003</v>
      </c>
      <c r="N1803" t="s">
        <v>124</v>
      </c>
      <c r="O1803">
        <v>1</v>
      </c>
      <c r="P1803" t="s">
        <v>125</v>
      </c>
      <c r="Q1803" s="3" t="str">
        <f>+PROPER(IF(MID(Tabla1[[#This Row],[expName]],3,100)="Alegria","Alegría",MID(Tabla1[[#This Row],[expName]],3,100)))</f>
        <v>Sexo</v>
      </c>
      <c r="R1803" s="3" t="str">
        <f>+IF(Tabla1[[#This Row],[correct_ans]]="None","Frecuente","Infrecuente")</f>
        <v>Frecuente</v>
      </c>
      <c r="S1803" s="3">
        <f>+Tabla1[[#This Row],[Respuesta.corr]]*100</f>
        <v>100</v>
      </c>
      <c r="T1803" s="3" t="str">
        <f>+IF(OR(Tabla1[[#This Row],[frecuente/infrecuente]]="Frecuente",Tabla1[[#This Row],[Respuesta.rt]]=""),"",Tabla1[[#This Row],[Respuesta.rt]])</f>
        <v/>
      </c>
      <c r="U1803" s="3">
        <f>1-Tabla1[[#This Row],[Respuesta.corr]]</f>
        <v>0</v>
      </c>
      <c r="V1803" s="3" t="s">
        <v>144</v>
      </c>
      <c r="W1803" s="3" t="s">
        <v>172</v>
      </c>
      <c r="X1803" s="3" t="str">
        <f>+LEFT(Tabla1[[#This Row],[participant]],LEN(Tabla1[[#This Row],[participant]])-1)</f>
        <v>LMR11M</v>
      </c>
    </row>
    <row r="1804" spans="1:24" x14ac:dyDescent="0.55000000000000004">
      <c r="A1804" t="s">
        <v>126</v>
      </c>
      <c r="B1804" t="s">
        <v>70</v>
      </c>
      <c r="C1804" t="s">
        <v>15</v>
      </c>
      <c r="D1804">
        <v>1.3</v>
      </c>
      <c r="E1804">
        <v>0</v>
      </c>
      <c r="F1804">
        <v>2</v>
      </c>
      <c r="G1804">
        <v>2</v>
      </c>
      <c r="H1804">
        <v>2</v>
      </c>
      <c r="I1804" t="s">
        <v>15</v>
      </c>
      <c r="J1804">
        <v>1</v>
      </c>
      <c r="L1804" t="s">
        <v>123</v>
      </c>
      <c r="M1804">
        <v>59.923873916776003</v>
      </c>
      <c r="N1804" t="s">
        <v>124</v>
      </c>
      <c r="O1804">
        <v>1</v>
      </c>
      <c r="P1804" t="s">
        <v>125</v>
      </c>
      <c r="Q1804" s="3" t="str">
        <f>+PROPER(IF(MID(Tabla1[[#This Row],[expName]],3,100)="Alegria","Alegría",MID(Tabla1[[#This Row],[expName]],3,100)))</f>
        <v>Sexo</v>
      </c>
      <c r="R1804" s="3" t="str">
        <f>+IF(Tabla1[[#This Row],[correct_ans]]="None","Frecuente","Infrecuente")</f>
        <v>Frecuente</v>
      </c>
      <c r="S1804" s="3">
        <f>+Tabla1[[#This Row],[Respuesta.corr]]*100</f>
        <v>100</v>
      </c>
      <c r="T1804" s="3" t="str">
        <f>+IF(OR(Tabla1[[#This Row],[frecuente/infrecuente]]="Frecuente",Tabla1[[#This Row],[Respuesta.rt]]=""),"",Tabla1[[#This Row],[Respuesta.rt]])</f>
        <v/>
      </c>
      <c r="U1804" s="3">
        <f>1-Tabla1[[#This Row],[Respuesta.corr]]</f>
        <v>0</v>
      </c>
      <c r="V1804" s="3" t="s">
        <v>144</v>
      </c>
      <c r="W1804" s="3" t="s">
        <v>172</v>
      </c>
      <c r="X1804" s="3" t="str">
        <f>+LEFT(Tabla1[[#This Row],[participant]],LEN(Tabla1[[#This Row],[participant]])-1)</f>
        <v>LMR11M</v>
      </c>
    </row>
    <row r="1805" spans="1:24" x14ac:dyDescent="0.55000000000000004">
      <c r="A1805" t="s">
        <v>122</v>
      </c>
      <c r="B1805" t="s">
        <v>28</v>
      </c>
      <c r="C1805" t="s">
        <v>21</v>
      </c>
      <c r="D1805">
        <v>0.8</v>
      </c>
      <c r="E1805">
        <v>0</v>
      </c>
      <c r="F1805">
        <v>3</v>
      </c>
      <c r="G1805">
        <v>3</v>
      </c>
      <c r="H1805">
        <v>3</v>
      </c>
      <c r="I1805" t="s">
        <v>21</v>
      </c>
      <c r="J1805">
        <v>1</v>
      </c>
      <c r="K1805">
        <v>0.49701972119499999</v>
      </c>
      <c r="L1805" t="s">
        <v>123</v>
      </c>
      <c r="M1805">
        <v>59.923873916776003</v>
      </c>
      <c r="N1805" t="s">
        <v>124</v>
      </c>
      <c r="O1805">
        <v>1</v>
      </c>
      <c r="P1805" t="s">
        <v>125</v>
      </c>
      <c r="Q1805" s="3" t="str">
        <f>+PROPER(IF(MID(Tabla1[[#This Row],[expName]],3,100)="Alegria","Alegría",MID(Tabla1[[#This Row],[expName]],3,100)))</f>
        <v>Sexo</v>
      </c>
      <c r="R1805" s="3" t="str">
        <f>+IF(Tabla1[[#This Row],[correct_ans]]="None","Frecuente","Infrecuente")</f>
        <v>Infrecuente</v>
      </c>
      <c r="S1805" s="3">
        <f>+Tabla1[[#This Row],[Respuesta.corr]]*100</f>
        <v>100</v>
      </c>
      <c r="T1805" s="3">
        <f>+IF(OR(Tabla1[[#This Row],[frecuente/infrecuente]]="Frecuente",Tabla1[[#This Row],[Respuesta.rt]]=""),"",Tabla1[[#This Row],[Respuesta.rt]])</f>
        <v>0.49701972119499999</v>
      </c>
      <c r="U1805" s="3">
        <f>1-Tabla1[[#This Row],[Respuesta.corr]]</f>
        <v>0</v>
      </c>
      <c r="V1805" s="3" t="s">
        <v>144</v>
      </c>
      <c r="W1805" s="3" t="s">
        <v>172</v>
      </c>
      <c r="X1805" s="3" t="str">
        <f>+LEFT(Tabla1[[#This Row],[participant]],LEN(Tabla1[[#This Row],[participant]])-1)</f>
        <v>LMR11M</v>
      </c>
    </row>
    <row r="1806" spans="1:24" x14ac:dyDescent="0.55000000000000004">
      <c r="A1806" t="s">
        <v>126</v>
      </c>
      <c r="B1806" t="s">
        <v>93</v>
      </c>
      <c r="C1806" t="s">
        <v>15</v>
      </c>
      <c r="D1806">
        <v>0.8</v>
      </c>
      <c r="E1806">
        <v>0</v>
      </c>
      <c r="F1806">
        <v>4</v>
      </c>
      <c r="G1806">
        <v>4</v>
      </c>
      <c r="H1806">
        <v>4</v>
      </c>
      <c r="I1806" t="s">
        <v>15</v>
      </c>
      <c r="J1806">
        <v>1</v>
      </c>
      <c r="L1806" t="s">
        <v>123</v>
      </c>
      <c r="M1806">
        <v>59.923873916776003</v>
      </c>
      <c r="N1806" t="s">
        <v>124</v>
      </c>
      <c r="O1806">
        <v>1</v>
      </c>
      <c r="P1806" t="s">
        <v>125</v>
      </c>
      <c r="Q1806" s="3" t="str">
        <f>+PROPER(IF(MID(Tabla1[[#This Row],[expName]],3,100)="Alegria","Alegría",MID(Tabla1[[#This Row],[expName]],3,100)))</f>
        <v>Sexo</v>
      </c>
      <c r="R1806" s="3" t="str">
        <f>+IF(Tabla1[[#This Row],[correct_ans]]="None","Frecuente","Infrecuente")</f>
        <v>Frecuente</v>
      </c>
      <c r="S1806" s="3">
        <f>+Tabla1[[#This Row],[Respuesta.corr]]*100</f>
        <v>100</v>
      </c>
      <c r="T1806" s="3" t="str">
        <f>+IF(OR(Tabla1[[#This Row],[frecuente/infrecuente]]="Frecuente",Tabla1[[#This Row],[Respuesta.rt]]=""),"",Tabla1[[#This Row],[Respuesta.rt]])</f>
        <v/>
      </c>
      <c r="U1806" s="3">
        <f>1-Tabla1[[#This Row],[Respuesta.corr]]</f>
        <v>0</v>
      </c>
      <c r="V1806" s="3" t="s">
        <v>144</v>
      </c>
      <c r="W1806" s="3" t="s">
        <v>172</v>
      </c>
      <c r="X1806" s="3" t="str">
        <f>+LEFT(Tabla1[[#This Row],[participant]],LEN(Tabla1[[#This Row],[participant]])-1)</f>
        <v>LMR11M</v>
      </c>
    </row>
    <row r="1807" spans="1:24" x14ac:dyDescent="0.55000000000000004">
      <c r="A1807" t="s">
        <v>122</v>
      </c>
      <c r="B1807" t="s">
        <v>92</v>
      </c>
      <c r="C1807" t="s">
        <v>21</v>
      </c>
      <c r="D1807">
        <v>0.8</v>
      </c>
      <c r="E1807">
        <v>0</v>
      </c>
      <c r="F1807">
        <v>5</v>
      </c>
      <c r="G1807">
        <v>5</v>
      </c>
      <c r="H1807">
        <v>5</v>
      </c>
      <c r="I1807" t="s">
        <v>15</v>
      </c>
      <c r="J1807">
        <v>0</v>
      </c>
      <c r="L1807" t="s">
        <v>123</v>
      </c>
      <c r="M1807">
        <v>59.923873916776003</v>
      </c>
      <c r="N1807" t="s">
        <v>124</v>
      </c>
      <c r="O1807">
        <v>1</v>
      </c>
      <c r="P1807" t="s">
        <v>125</v>
      </c>
      <c r="Q1807" s="3" t="str">
        <f>+PROPER(IF(MID(Tabla1[[#This Row],[expName]],3,100)="Alegria","Alegría",MID(Tabla1[[#This Row],[expName]],3,100)))</f>
        <v>Sexo</v>
      </c>
      <c r="R1807" s="3" t="str">
        <f>+IF(Tabla1[[#This Row],[correct_ans]]="None","Frecuente","Infrecuente")</f>
        <v>Infrecuente</v>
      </c>
      <c r="S1807" s="3">
        <f>+Tabla1[[#This Row],[Respuesta.corr]]*100</f>
        <v>0</v>
      </c>
      <c r="T1807" s="3" t="str">
        <f>+IF(OR(Tabla1[[#This Row],[frecuente/infrecuente]]="Frecuente",Tabla1[[#This Row],[Respuesta.rt]]=""),"",Tabla1[[#This Row],[Respuesta.rt]])</f>
        <v/>
      </c>
      <c r="U1807" s="3">
        <f>1-Tabla1[[#This Row],[Respuesta.corr]]</f>
        <v>1</v>
      </c>
      <c r="V1807" s="3" t="s">
        <v>144</v>
      </c>
      <c r="W1807" s="3" t="s">
        <v>172</v>
      </c>
      <c r="X1807" s="3" t="str">
        <f>+LEFT(Tabla1[[#This Row],[participant]],LEN(Tabla1[[#This Row],[participant]])-1)</f>
        <v>LMR11M</v>
      </c>
    </row>
    <row r="1808" spans="1:24" x14ac:dyDescent="0.55000000000000004">
      <c r="A1808" t="s">
        <v>126</v>
      </c>
      <c r="B1808" t="s">
        <v>94</v>
      </c>
      <c r="C1808" t="s">
        <v>15</v>
      </c>
      <c r="D1808">
        <v>0.8</v>
      </c>
      <c r="E1808">
        <v>0</v>
      </c>
      <c r="F1808">
        <v>6</v>
      </c>
      <c r="G1808">
        <v>6</v>
      </c>
      <c r="H1808">
        <v>6</v>
      </c>
      <c r="I1808" t="s">
        <v>15</v>
      </c>
      <c r="J1808">
        <v>1</v>
      </c>
      <c r="L1808" t="s">
        <v>123</v>
      </c>
      <c r="M1808">
        <v>59.923873916776003</v>
      </c>
      <c r="N1808" t="s">
        <v>124</v>
      </c>
      <c r="O1808">
        <v>1</v>
      </c>
      <c r="P1808" t="s">
        <v>125</v>
      </c>
      <c r="Q1808" s="3" t="str">
        <f>+PROPER(IF(MID(Tabla1[[#This Row],[expName]],3,100)="Alegria","Alegría",MID(Tabla1[[#This Row],[expName]],3,100)))</f>
        <v>Sexo</v>
      </c>
      <c r="R1808" s="3" t="str">
        <f>+IF(Tabla1[[#This Row],[correct_ans]]="None","Frecuente","Infrecuente")</f>
        <v>Frecuente</v>
      </c>
      <c r="S1808" s="3">
        <f>+Tabla1[[#This Row],[Respuesta.corr]]*100</f>
        <v>100</v>
      </c>
      <c r="T1808" s="3" t="str">
        <f>+IF(OR(Tabla1[[#This Row],[frecuente/infrecuente]]="Frecuente",Tabla1[[#This Row],[Respuesta.rt]]=""),"",Tabla1[[#This Row],[Respuesta.rt]])</f>
        <v/>
      </c>
      <c r="U1808" s="3">
        <f>1-Tabla1[[#This Row],[Respuesta.corr]]</f>
        <v>0</v>
      </c>
      <c r="V1808" s="3" t="s">
        <v>144</v>
      </c>
      <c r="W1808" s="3" t="s">
        <v>172</v>
      </c>
      <c r="X1808" s="3" t="str">
        <f>+LEFT(Tabla1[[#This Row],[participant]],LEN(Tabla1[[#This Row],[participant]])-1)</f>
        <v>LMR11M</v>
      </c>
    </row>
    <row r="1809" spans="1:24" x14ac:dyDescent="0.55000000000000004">
      <c r="A1809" t="s">
        <v>126</v>
      </c>
      <c r="B1809" t="s">
        <v>77</v>
      </c>
      <c r="C1809" t="s">
        <v>15</v>
      </c>
      <c r="D1809">
        <v>1.3</v>
      </c>
      <c r="E1809">
        <v>0</v>
      </c>
      <c r="F1809">
        <v>7</v>
      </c>
      <c r="G1809">
        <v>7</v>
      </c>
      <c r="H1809">
        <v>7</v>
      </c>
      <c r="I1809" t="s">
        <v>15</v>
      </c>
      <c r="J1809">
        <v>1</v>
      </c>
      <c r="L1809" t="s">
        <v>123</v>
      </c>
      <c r="M1809">
        <v>59.923873916776003</v>
      </c>
      <c r="N1809" t="s">
        <v>124</v>
      </c>
      <c r="O1809">
        <v>1</v>
      </c>
      <c r="P1809" t="s">
        <v>125</v>
      </c>
      <c r="Q1809" s="3" t="str">
        <f>+PROPER(IF(MID(Tabla1[[#This Row],[expName]],3,100)="Alegria","Alegría",MID(Tabla1[[#This Row],[expName]],3,100)))</f>
        <v>Sexo</v>
      </c>
      <c r="R1809" s="3" t="str">
        <f>+IF(Tabla1[[#This Row],[correct_ans]]="None","Frecuente","Infrecuente")</f>
        <v>Frecuente</v>
      </c>
      <c r="S1809" s="3">
        <f>+Tabla1[[#This Row],[Respuesta.corr]]*100</f>
        <v>100</v>
      </c>
      <c r="T1809" s="3" t="str">
        <f>+IF(OR(Tabla1[[#This Row],[frecuente/infrecuente]]="Frecuente",Tabla1[[#This Row],[Respuesta.rt]]=""),"",Tabla1[[#This Row],[Respuesta.rt]])</f>
        <v/>
      </c>
      <c r="U1809" s="3">
        <f>1-Tabla1[[#This Row],[Respuesta.corr]]</f>
        <v>0</v>
      </c>
      <c r="V1809" s="3" t="s">
        <v>144</v>
      </c>
      <c r="W1809" s="3" t="s">
        <v>172</v>
      </c>
      <c r="X1809" s="3" t="str">
        <f>+LEFT(Tabla1[[#This Row],[participant]],LEN(Tabla1[[#This Row],[participant]])-1)</f>
        <v>LMR11M</v>
      </c>
    </row>
    <row r="1810" spans="1:24" x14ac:dyDescent="0.55000000000000004">
      <c r="A1810" t="s">
        <v>122</v>
      </c>
      <c r="B1810" t="s">
        <v>25</v>
      </c>
      <c r="C1810" t="s">
        <v>21</v>
      </c>
      <c r="D1810">
        <v>1.3</v>
      </c>
      <c r="E1810">
        <v>0</v>
      </c>
      <c r="F1810">
        <v>8</v>
      </c>
      <c r="G1810">
        <v>8</v>
      </c>
      <c r="H1810">
        <v>8</v>
      </c>
      <c r="I1810" t="s">
        <v>21</v>
      </c>
      <c r="J1810">
        <v>1</v>
      </c>
      <c r="K1810">
        <v>0.46385077247399997</v>
      </c>
      <c r="L1810" t="s">
        <v>123</v>
      </c>
      <c r="M1810">
        <v>59.923873916776003</v>
      </c>
      <c r="N1810" t="s">
        <v>124</v>
      </c>
      <c r="O1810">
        <v>1</v>
      </c>
      <c r="P1810" t="s">
        <v>125</v>
      </c>
      <c r="Q1810" s="3" t="str">
        <f>+PROPER(IF(MID(Tabla1[[#This Row],[expName]],3,100)="Alegria","Alegría",MID(Tabla1[[#This Row],[expName]],3,100)))</f>
        <v>Sexo</v>
      </c>
      <c r="R1810" s="3" t="str">
        <f>+IF(Tabla1[[#This Row],[correct_ans]]="None","Frecuente","Infrecuente")</f>
        <v>Infrecuente</v>
      </c>
      <c r="S1810" s="3">
        <f>+Tabla1[[#This Row],[Respuesta.corr]]*100</f>
        <v>100</v>
      </c>
      <c r="T1810" s="3">
        <f>+IF(OR(Tabla1[[#This Row],[frecuente/infrecuente]]="Frecuente",Tabla1[[#This Row],[Respuesta.rt]]=""),"",Tabla1[[#This Row],[Respuesta.rt]])</f>
        <v>0.46385077247399997</v>
      </c>
      <c r="U1810" s="3">
        <f>1-Tabla1[[#This Row],[Respuesta.corr]]</f>
        <v>0</v>
      </c>
      <c r="V1810" s="3" t="s">
        <v>144</v>
      </c>
      <c r="W1810" s="3" t="s">
        <v>172</v>
      </c>
      <c r="X1810" s="3" t="str">
        <f>+LEFT(Tabla1[[#This Row],[participant]],LEN(Tabla1[[#This Row],[participant]])-1)</f>
        <v>LMR11M</v>
      </c>
    </row>
    <row r="1811" spans="1:24" x14ac:dyDescent="0.55000000000000004">
      <c r="A1811" t="s">
        <v>126</v>
      </c>
      <c r="B1811" t="s">
        <v>91</v>
      </c>
      <c r="C1811" t="s">
        <v>15</v>
      </c>
      <c r="D1811">
        <v>0.8</v>
      </c>
      <c r="E1811">
        <v>0</v>
      </c>
      <c r="F1811">
        <v>9</v>
      </c>
      <c r="G1811">
        <v>9</v>
      </c>
      <c r="H1811">
        <v>9</v>
      </c>
      <c r="I1811" t="s">
        <v>15</v>
      </c>
      <c r="J1811">
        <v>1</v>
      </c>
      <c r="L1811" t="s">
        <v>123</v>
      </c>
      <c r="M1811">
        <v>59.923873916776003</v>
      </c>
      <c r="N1811" t="s">
        <v>124</v>
      </c>
      <c r="O1811">
        <v>1</v>
      </c>
      <c r="P1811" t="s">
        <v>125</v>
      </c>
      <c r="Q1811" s="3" t="str">
        <f>+PROPER(IF(MID(Tabla1[[#This Row],[expName]],3,100)="Alegria","Alegría",MID(Tabla1[[#This Row],[expName]],3,100)))</f>
        <v>Sexo</v>
      </c>
      <c r="R1811" s="3" t="str">
        <f>+IF(Tabla1[[#This Row],[correct_ans]]="None","Frecuente","Infrecuente")</f>
        <v>Frecuente</v>
      </c>
      <c r="S1811" s="3">
        <f>+Tabla1[[#This Row],[Respuesta.corr]]*100</f>
        <v>100</v>
      </c>
      <c r="T1811" s="3" t="str">
        <f>+IF(OR(Tabla1[[#This Row],[frecuente/infrecuente]]="Frecuente",Tabla1[[#This Row],[Respuesta.rt]]=""),"",Tabla1[[#This Row],[Respuesta.rt]])</f>
        <v/>
      </c>
      <c r="U1811" s="3">
        <f>1-Tabla1[[#This Row],[Respuesta.corr]]</f>
        <v>0</v>
      </c>
      <c r="V1811" s="3" t="s">
        <v>144</v>
      </c>
      <c r="W1811" s="3" t="s">
        <v>172</v>
      </c>
      <c r="X1811" s="3" t="str">
        <f>+LEFT(Tabla1[[#This Row],[participant]],LEN(Tabla1[[#This Row],[participant]])-1)</f>
        <v>LMR11M</v>
      </c>
    </row>
    <row r="1812" spans="1:24" x14ac:dyDescent="0.55000000000000004">
      <c r="A1812" t="s">
        <v>126</v>
      </c>
      <c r="B1812" t="s">
        <v>127</v>
      </c>
      <c r="C1812" t="s">
        <v>15</v>
      </c>
      <c r="D1812">
        <v>0.8</v>
      </c>
      <c r="E1812">
        <v>0</v>
      </c>
      <c r="F1812">
        <v>10</v>
      </c>
      <c r="G1812">
        <v>10</v>
      </c>
      <c r="H1812">
        <v>10</v>
      </c>
      <c r="I1812" t="s">
        <v>15</v>
      </c>
      <c r="J1812">
        <v>1</v>
      </c>
      <c r="L1812" t="s">
        <v>123</v>
      </c>
      <c r="M1812">
        <v>59.923873916776003</v>
      </c>
      <c r="N1812" t="s">
        <v>124</v>
      </c>
      <c r="O1812">
        <v>1</v>
      </c>
      <c r="P1812" t="s">
        <v>125</v>
      </c>
      <c r="Q1812" s="3" t="str">
        <f>+PROPER(IF(MID(Tabla1[[#This Row],[expName]],3,100)="Alegria","Alegría",MID(Tabla1[[#This Row],[expName]],3,100)))</f>
        <v>Sexo</v>
      </c>
      <c r="R1812" s="3" t="str">
        <f>+IF(Tabla1[[#This Row],[correct_ans]]="None","Frecuente","Infrecuente")</f>
        <v>Frecuente</v>
      </c>
      <c r="S1812" s="3">
        <f>+Tabla1[[#This Row],[Respuesta.corr]]*100</f>
        <v>100</v>
      </c>
      <c r="T1812" s="3" t="str">
        <f>+IF(OR(Tabla1[[#This Row],[frecuente/infrecuente]]="Frecuente",Tabla1[[#This Row],[Respuesta.rt]]=""),"",Tabla1[[#This Row],[Respuesta.rt]])</f>
        <v/>
      </c>
      <c r="U1812" s="3">
        <f>1-Tabla1[[#This Row],[Respuesta.corr]]</f>
        <v>0</v>
      </c>
      <c r="V1812" s="3" t="s">
        <v>144</v>
      </c>
      <c r="W1812" s="3" t="s">
        <v>172</v>
      </c>
      <c r="X1812" s="3" t="str">
        <f>+LEFT(Tabla1[[#This Row],[participant]],LEN(Tabla1[[#This Row],[participant]])-1)</f>
        <v>LMR11M</v>
      </c>
    </row>
    <row r="1813" spans="1:24" x14ac:dyDescent="0.55000000000000004">
      <c r="A1813" t="s">
        <v>122</v>
      </c>
      <c r="B1813" t="s">
        <v>28</v>
      </c>
      <c r="C1813" t="s">
        <v>21</v>
      </c>
      <c r="D1813">
        <v>1.3</v>
      </c>
      <c r="E1813">
        <v>0</v>
      </c>
      <c r="F1813">
        <v>11</v>
      </c>
      <c r="G1813">
        <v>11</v>
      </c>
      <c r="H1813">
        <v>11</v>
      </c>
      <c r="I1813" t="s">
        <v>21</v>
      </c>
      <c r="J1813">
        <v>1</v>
      </c>
      <c r="K1813">
        <v>0.47281197039400003</v>
      </c>
      <c r="L1813" t="s">
        <v>123</v>
      </c>
      <c r="M1813">
        <v>59.923873916776003</v>
      </c>
      <c r="N1813" t="s">
        <v>124</v>
      </c>
      <c r="O1813">
        <v>1</v>
      </c>
      <c r="P1813" t="s">
        <v>125</v>
      </c>
      <c r="Q1813" s="3" t="str">
        <f>+PROPER(IF(MID(Tabla1[[#This Row],[expName]],3,100)="Alegria","Alegría",MID(Tabla1[[#This Row],[expName]],3,100)))</f>
        <v>Sexo</v>
      </c>
      <c r="R1813" s="3" t="str">
        <f>+IF(Tabla1[[#This Row],[correct_ans]]="None","Frecuente","Infrecuente")</f>
        <v>Infrecuente</v>
      </c>
      <c r="S1813" s="3">
        <f>+Tabla1[[#This Row],[Respuesta.corr]]*100</f>
        <v>100</v>
      </c>
      <c r="T1813" s="3">
        <f>+IF(OR(Tabla1[[#This Row],[frecuente/infrecuente]]="Frecuente",Tabla1[[#This Row],[Respuesta.rt]]=""),"",Tabla1[[#This Row],[Respuesta.rt]])</f>
        <v>0.47281197039400003</v>
      </c>
      <c r="U1813" s="3">
        <f>1-Tabla1[[#This Row],[Respuesta.corr]]</f>
        <v>0</v>
      </c>
      <c r="V1813" s="3" t="s">
        <v>144</v>
      </c>
      <c r="W1813" s="3" t="s">
        <v>172</v>
      </c>
      <c r="X1813" s="3" t="str">
        <f>+LEFT(Tabla1[[#This Row],[participant]],LEN(Tabla1[[#This Row],[participant]])-1)</f>
        <v>LMR11M</v>
      </c>
    </row>
    <row r="1814" spans="1:24" x14ac:dyDescent="0.55000000000000004">
      <c r="A1814" t="s">
        <v>126</v>
      </c>
      <c r="B1814" t="s">
        <v>22</v>
      </c>
      <c r="C1814" t="s">
        <v>15</v>
      </c>
      <c r="D1814">
        <v>0.8</v>
      </c>
      <c r="E1814">
        <v>0</v>
      </c>
      <c r="F1814">
        <v>12</v>
      </c>
      <c r="G1814">
        <v>12</v>
      </c>
      <c r="H1814">
        <v>12</v>
      </c>
      <c r="I1814" t="s">
        <v>15</v>
      </c>
      <c r="J1814">
        <v>1</v>
      </c>
      <c r="L1814" t="s">
        <v>123</v>
      </c>
      <c r="M1814">
        <v>59.923873916776003</v>
      </c>
      <c r="N1814" t="s">
        <v>124</v>
      </c>
      <c r="O1814">
        <v>1</v>
      </c>
      <c r="P1814" t="s">
        <v>125</v>
      </c>
      <c r="Q1814" s="3" t="str">
        <f>+PROPER(IF(MID(Tabla1[[#This Row],[expName]],3,100)="Alegria","Alegría",MID(Tabla1[[#This Row],[expName]],3,100)))</f>
        <v>Sexo</v>
      </c>
      <c r="R1814" s="3" t="str">
        <f>+IF(Tabla1[[#This Row],[correct_ans]]="None","Frecuente","Infrecuente")</f>
        <v>Frecuente</v>
      </c>
      <c r="S1814" s="3">
        <f>+Tabla1[[#This Row],[Respuesta.corr]]*100</f>
        <v>100</v>
      </c>
      <c r="T1814" s="3" t="str">
        <f>+IF(OR(Tabla1[[#This Row],[frecuente/infrecuente]]="Frecuente",Tabla1[[#This Row],[Respuesta.rt]]=""),"",Tabla1[[#This Row],[Respuesta.rt]])</f>
        <v/>
      </c>
      <c r="U1814" s="3">
        <f>1-Tabla1[[#This Row],[Respuesta.corr]]</f>
        <v>0</v>
      </c>
      <c r="V1814" s="3" t="s">
        <v>144</v>
      </c>
      <c r="W1814" s="3" t="s">
        <v>172</v>
      </c>
      <c r="X1814" s="3" t="str">
        <f>+LEFT(Tabla1[[#This Row],[participant]],LEN(Tabla1[[#This Row],[participant]])-1)</f>
        <v>LMR11M</v>
      </c>
    </row>
    <row r="1815" spans="1:24" x14ac:dyDescent="0.55000000000000004">
      <c r="A1815" t="s">
        <v>126</v>
      </c>
      <c r="B1815" t="s">
        <v>89</v>
      </c>
      <c r="C1815" t="s">
        <v>15</v>
      </c>
      <c r="D1815">
        <v>1.3</v>
      </c>
      <c r="E1815">
        <v>0</v>
      </c>
      <c r="F1815">
        <v>13</v>
      </c>
      <c r="G1815">
        <v>13</v>
      </c>
      <c r="H1815">
        <v>13</v>
      </c>
      <c r="I1815" t="s">
        <v>15</v>
      </c>
      <c r="J1815">
        <v>1</v>
      </c>
      <c r="L1815" t="s">
        <v>123</v>
      </c>
      <c r="M1815">
        <v>59.923873916776003</v>
      </c>
      <c r="N1815" t="s">
        <v>124</v>
      </c>
      <c r="O1815">
        <v>1</v>
      </c>
      <c r="P1815" t="s">
        <v>125</v>
      </c>
      <c r="Q1815" s="3" t="str">
        <f>+PROPER(IF(MID(Tabla1[[#This Row],[expName]],3,100)="Alegria","Alegría",MID(Tabla1[[#This Row],[expName]],3,100)))</f>
        <v>Sexo</v>
      </c>
      <c r="R1815" s="3" t="str">
        <f>+IF(Tabla1[[#This Row],[correct_ans]]="None","Frecuente","Infrecuente")</f>
        <v>Frecuente</v>
      </c>
      <c r="S1815" s="3">
        <f>+Tabla1[[#This Row],[Respuesta.corr]]*100</f>
        <v>100</v>
      </c>
      <c r="T1815" s="3" t="str">
        <f>+IF(OR(Tabla1[[#This Row],[frecuente/infrecuente]]="Frecuente",Tabla1[[#This Row],[Respuesta.rt]]=""),"",Tabla1[[#This Row],[Respuesta.rt]])</f>
        <v/>
      </c>
      <c r="U1815" s="3">
        <f>1-Tabla1[[#This Row],[Respuesta.corr]]</f>
        <v>0</v>
      </c>
      <c r="V1815" s="3" t="s">
        <v>144</v>
      </c>
      <c r="W1815" s="3" t="s">
        <v>172</v>
      </c>
      <c r="X1815" s="3" t="str">
        <f>+LEFT(Tabla1[[#This Row],[participant]],LEN(Tabla1[[#This Row],[participant]])-1)</f>
        <v>LMR11M</v>
      </c>
    </row>
    <row r="1816" spans="1:24" x14ac:dyDescent="0.55000000000000004">
      <c r="A1816" t="s">
        <v>126</v>
      </c>
      <c r="B1816" t="s">
        <v>70</v>
      </c>
      <c r="C1816" t="s">
        <v>15</v>
      </c>
      <c r="D1816">
        <v>0.8</v>
      </c>
      <c r="E1816">
        <v>0</v>
      </c>
      <c r="F1816">
        <v>14</v>
      </c>
      <c r="G1816">
        <v>14</v>
      </c>
      <c r="H1816">
        <v>14</v>
      </c>
      <c r="I1816" t="s">
        <v>15</v>
      </c>
      <c r="J1816">
        <v>1</v>
      </c>
      <c r="L1816" t="s">
        <v>123</v>
      </c>
      <c r="M1816">
        <v>59.923873916776003</v>
      </c>
      <c r="N1816" t="s">
        <v>124</v>
      </c>
      <c r="O1816">
        <v>1</v>
      </c>
      <c r="P1816" t="s">
        <v>125</v>
      </c>
      <c r="Q1816" s="3" t="str">
        <f>+PROPER(IF(MID(Tabla1[[#This Row],[expName]],3,100)="Alegria","Alegría",MID(Tabla1[[#This Row],[expName]],3,100)))</f>
        <v>Sexo</v>
      </c>
      <c r="R1816" s="3" t="str">
        <f>+IF(Tabla1[[#This Row],[correct_ans]]="None","Frecuente","Infrecuente")</f>
        <v>Frecuente</v>
      </c>
      <c r="S1816" s="3">
        <f>+Tabla1[[#This Row],[Respuesta.corr]]*100</f>
        <v>100</v>
      </c>
      <c r="T1816" s="3" t="str">
        <f>+IF(OR(Tabla1[[#This Row],[frecuente/infrecuente]]="Frecuente",Tabla1[[#This Row],[Respuesta.rt]]=""),"",Tabla1[[#This Row],[Respuesta.rt]])</f>
        <v/>
      </c>
      <c r="U1816" s="3">
        <f>1-Tabla1[[#This Row],[Respuesta.corr]]</f>
        <v>0</v>
      </c>
      <c r="V1816" s="3" t="s">
        <v>144</v>
      </c>
      <c r="W1816" s="3" t="s">
        <v>172</v>
      </c>
      <c r="X1816" s="3" t="str">
        <f>+LEFT(Tabla1[[#This Row],[participant]],LEN(Tabla1[[#This Row],[participant]])-1)</f>
        <v>LMR11M</v>
      </c>
    </row>
    <row r="1817" spans="1:24" x14ac:dyDescent="0.55000000000000004">
      <c r="A1817" t="s">
        <v>122</v>
      </c>
      <c r="B1817" t="s">
        <v>36</v>
      </c>
      <c r="C1817" t="s">
        <v>21</v>
      </c>
      <c r="D1817">
        <v>0.8</v>
      </c>
      <c r="E1817">
        <v>0</v>
      </c>
      <c r="F1817">
        <v>15</v>
      </c>
      <c r="G1817">
        <v>15</v>
      </c>
      <c r="H1817">
        <v>15</v>
      </c>
      <c r="I1817" t="s">
        <v>15</v>
      </c>
      <c r="J1817">
        <v>0</v>
      </c>
      <c r="L1817" t="s">
        <v>123</v>
      </c>
      <c r="M1817">
        <v>59.923873916776003</v>
      </c>
      <c r="N1817" t="s">
        <v>124</v>
      </c>
      <c r="O1817">
        <v>1</v>
      </c>
      <c r="P1817" t="s">
        <v>125</v>
      </c>
      <c r="Q1817" s="3" t="str">
        <f>+PROPER(IF(MID(Tabla1[[#This Row],[expName]],3,100)="Alegria","Alegría",MID(Tabla1[[#This Row],[expName]],3,100)))</f>
        <v>Sexo</v>
      </c>
      <c r="R1817" s="3" t="str">
        <f>+IF(Tabla1[[#This Row],[correct_ans]]="None","Frecuente","Infrecuente")</f>
        <v>Infrecuente</v>
      </c>
      <c r="S1817" s="3">
        <f>+Tabla1[[#This Row],[Respuesta.corr]]*100</f>
        <v>0</v>
      </c>
      <c r="T1817" s="3" t="str">
        <f>+IF(OR(Tabla1[[#This Row],[frecuente/infrecuente]]="Frecuente",Tabla1[[#This Row],[Respuesta.rt]]=""),"",Tabla1[[#This Row],[Respuesta.rt]])</f>
        <v/>
      </c>
      <c r="U1817" s="3">
        <f>1-Tabla1[[#This Row],[Respuesta.corr]]</f>
        <v>1</v>
      </c>
      <c r="V1817" s="3" t="s">
        <v>144</v>
      </c>
      <c r="W1817" s="3" t="s">
        <v>172</v>
      </c>
      <c r="X1817" s="3" t="str">
        <f>+LEFT(Tabla1[[#This Row],[participant]],LEN(Tabla1[[#This Row],[participant]])-1)</f>
        <v>LMR11M</v>
      </c>
    </row>
    <row r="1818" spans="1:24" x14ac:dyDescent="0.55000000000000004">
      <c r="A1818" t="s">
        <v>126</v>
      </c>
      <c r="B1818" t="s">
        <v>89</v>
      </c>
      <c r="C1818" t="s">
        <v>15</v>
      </c>
      <c r="D1818">
        <v>1.3</v>
      </c>
      <c r="E1818">
        <v>0</v>
      </c>
      <c r="F1818">
        <v>16</v>
      </c>
      <c r="G1818">
        <v>16</v>
      </c>
      <c r="H1818">
        <v>16</v>
      </c>
      <c r="I1818" t="s">
        <v>15</v>
      </c>
      <c r="J1818">
        <v>1</v>
      </c>
      <c r="L1818" t="s">
        <v>123</v>
      </c>
      <c r="M1818">
        <v>59.923873916776003</v>
      </c>
      <c r="N1818" t="s">
        <v>124</v>
      </c>
      <c r="O1818">
        <v>1</v>
      </c>
      <c r="P1818" t="s">
        <v>125</v>
      </c>
      <c r="Q1818" s="3" t="str">
        <f>+PROPER(IF(MID(Tabla1[[#This Row],[expName]],3,100)="Alegria","Alegría",MID(Tabla1[[#This Row],[expName]],3,100)))</f>
        <v>Sexo</v>
      </c>
      <c r="R1818" s="3" t="str">
        <f>+IF(Tabla1[[#This Row],[correct_ans]]="None","Frecuente","Infrecuente")</f>
        <v>Frecuente</v>
      </c>
      <c r="S1818" s="3">
        <f>+Tabla1[[#This Row],[Respuesta.corr]]*100</f>
        <v>100</v>
      </c>
      <c r="T1818" s="3" t="str">
        <f>+IF(OR(Tabla1[[#This Row],[frecuente/infrecuente]]="Frecuente",Tabla1[[#This Row],[Respuesta.rt]]=""),"",Tabla1[[#This Row],[Respuesta.rt]])</f>
        <v/>
      </c>
      <c r="U1818" s="3">
        <f>1-Tabla1[[#This Row],[Respuesta.corr]]</f>
        <v>0</v>
      </c>
      <c r="V1818" s="3" t="s">
        <v>144</v>
      </c>
      <c r="W1818" s="3" t="s">
        <v>172</v>
      </c>
      <c r="X1818" s="3" t="str">
        <f>+LEFT(Tabla1[[#This Row],[participant]],LEN(Tabla1[[#This Row],[participant]])-1)</f>
        <v>LMR11M</v>
      </c>
    </row>
    <row r="1819" spans="1:24" x14ac:dyDescent="0.55000000000000004">
      <c r="A1819" t="s">
        <v>126</v>
      </c>
      <c r="B1819" t="s">
        <v>94</v>
      </c>
      <c r="C1819" t="s">
        <v>15</v>
      </c>
      <c r="D1819">
        <v>1.3</v>
      </c>
      <c r="E1819">
        <v>0</v>
      </c>
      <c r="F1819">
        <v>17</v>
      </c>
      <c r="G1819">
        <v>17</v>
      </c>
      <c r="H1819">
        <v>17</v>
      </c>
      <c r="I1819" t="s">
        <v>15</v>
      </c>
      <c r="J1819">
        <v>1</v>
      </c>
      <c r="L1819" t="s">
        <v>123</v>
      </c>
      <c r="M1819">
        <v>59.923873916776003</v>
      </c>
      <c r="N1819" t="s">
        <v>124</v>
      </c>
      <c r="O1819">
        <v>1</v>
      </c>
      <c r="P1819" t="s">
        <v>125</v>
      </c>
      <c r="Q1819" s="3" t="str">
        <f>+PROPER(IF(MID(Tabla1[[#This Row],[expName]],3,100)="Alegria","Alegría",MID(Tabla1[[#This Row],[expName]],3,100)))</f>
        <v>Sexo</v>
      </c>
      <c r="R1819" s="3" t="str">
        <f>+IF(Tabla1[[#This Row],[correct_ans]]="None","Frecuente","Infrecuente")</f>
        <v>Frecuente</v>
      </c>
      <c r="S1819" s="3">
        <f>+Tabla1[[#This Row],[Respuesta.corr]]*100</f>
        <v>100</v>
      </c>
      <c r="T1819" s="3" t="str">
        <f>+IF(OR(Tabla1[[#This Row],[frecuente/infrecuente]]="Frecuente",Tabla1[[#This Row],[Respuesta.rt]]=""),"",Tabla1[[#This Row],[Respuesta.rt]])</f>
        <v/>
      </c>
      <c r="U1819" s="3">
        <f>1-Tabla1[[#This Row],[Respuesta.corr]]</f>
        <v>0</v>
      </c>
      <c r="V1819" s="3" t="s">
        <v>144</v>
      </c>
      <c r="W1819" s="3" t="s">
        <v>172</v>
      </c>
      <c r="X1819" s="3" t="str">
        <f>+LEFT(Tabla1[[#This Row],[participant]],LEN(Tabla1[[#This Row],[participant]])-1)</f>
        <v>LMR11M</v>
      </c>
    </row>
    <row r="1820" spans="1:24" x14ac:dyDescent="0.55000000000000004">
      <c r="A1820" t="s">
        <v>122</v>
      </c>
      <c r="B1820" t="s">
        <v>28</v>
      </c>
      <c r="C1820" t="s">
        <v>21</v>
      </c>
      <c r="D1820">
        <v>0.8</v>
      </c>
      <c r="E1820">
        <v>0</v>
      </c>
      <c r="F1820">
        <v>18</v>
      </c>
      <c r="G1820">
        <v>18</v>
      </c>
      <c r="H1820">
        <v>18</v>
      </c>
      <c r="I1820" t="s">
        <v>21</v>
      </c>
      <c r="J1820">
        <v>1</v>
      </c>
      <c r="K1820">
        <v>0.63967381324600003</v>
      </c>
      <c r="L1820" t="s">
        <v>123</v>
      </c>
      <c r="M1820">
        <v>59.923873916776003</v>
      </c>
      <c r="N1820" t="s">
        <v>124</v>
      </c>
      <c r="O1820">
        <v>1</v>
      </c>
      <c r="P1820" t="s">
        <v>125</v>
      </c>
      <c r="Q1820" s="3" t="str">
        <f>+PROPER(IF(MID(Tabla1[[#This Row],[expName]],3,100)="Alegria","Alegría",MID(Tabla1[[#This Row],[expName]],3,100)))</f>
        <v>Sexo</v>
      </c>
      <c r="R1820" s="3" t="str">
        <f>+IF(Tabla1[[#This Row],[correct_ans]]="None","Frecuente","Infrecuente")</f>
        <v>Infrecuente</v>
      </c>
      <c r="S1820" s="3">
        <f>+Tabla1[[#This Row],[Respuesta.corr]]*100</f>
        <v>100</v>
      </c>
      <c r="T1820" s="3">
        <f>+IF(OR(Tabla1[[#This Row],[frecuente/infrecuente]]="Frecuente",Tabla1[[#This Row],[Respuesta.rt]]=""),"",Tabla1[[#This Row],[Respuesta.rt]])</f>
        <v>0.63967381324600003</v>
      </c>
      <c r="U1820" s="3">
        <f>1-Tabla1[[#This Row],[Respuesta.corr]]</f>
        <v>0</v>
      </c>
      <c r="V1820" s="3" t="s">
        <v>144</v>
      </c>
      <c r="W1820" s="3" t="s">
        <v>172</v>
      </c>
      <c r="X1820" s="3" t="str">
        <f>+LEFT(Tabla1[[#This Row],[participant]],LEN(Tabla1[[#This Row],[participant]])-1)</f>
        <v>LMR11M</v>
      </c>
    </row>
    <row r="1821" spans="1:24" x14ac:dyDescent="0.55000000000000004">
      <c r="A1821" t="s">
        <v>126</v>
      </c>
      <c r="B1821" t="s">
        <v>93</v>
      </c>
      <c r="C1821" t="s">
        <v>15</v>
      </c>
      <c r="D1821">
        <v>1.3</v>
      </c>
      <c r="E1821">
        <v>0</v>
      </c>
      <c r="F1821">
        <v>19</v>
      </c>
      <c r="G1821">
        <v>19</v>
      </c>
      <c r="H1821">
        <v>19</v>
      </c>
      <c r="I1821" t="s">
        <v>15</v>
      </c>
      <c r="J1821">
        <v>1</v>
      </c>
      <c r="L1821" t="s">
        <v>123</v>
      </c>
      <c r="M1821">
        <v>59.923873916776003</v>
      </c>
      <c r="N1821" t="s">
        <v>124</v>
      </c>
      <c r="O1821">
        <v>1</v>
      </c>
      <c r="P1821" t="s">
        <v>125</v>
      </c>
      <c r="Q1821" s="3" t="str">
        <f>+PROPER(IF(MID(Tabla1[[#This Row],[expName]],3,100)="Alegria","Alegría",MID(Tabla1[[#This Row],[expName]],3,100)))</f>
        <v>Sexo</v>
      </c>
      <c r="R1821" s="3" t="str">
        <f>+IF(Tabla1[[#This Row],[correct_ans]]="None","Frecuente","Infrecuente")</f>
        <v>Frecuente</v>
      </c>
      <c r="S1821" s="3">
        <f>+Tabla1[[#This Row],[Respuesta.corr]]*100</f>
        <v>100</v>
      </c>
      <c r="T1821" s="3" t="str">
        <f>+IF(OR(Tabla1[[#This Row],[frecuente/infrecuente]]="Frecuente",Tabla1[[#This Row],[Respuesta.rt]]=""),"",Tabla1[[#This Row],[Respuesta.rt]])</f>
        <v/>
      </c>
      <c r="U1821" s="3">
        <f>1-Tabla1[[#This Row],[Respuesta.corr]]</f>
        <v>0</v>
      </c>
      <c r="V1821" s="3" t="s">
        <v>144</v>
      </c>
      <c r="W1821" s="3" t="s">
        <v>172</v>
      </c>
      <c r="X1821" s="3" t="str">
        <f>+LEFT(Tabla1[[#This Row],[participant]],LEN(Tabla1[[#This Row],[participant]])-1)</f>
        <v>LMR11M</v>
      </c>
    </row>
    <row r="1822" spans="1:24" x14ac:dyDescent="0.55000000000000004">
      <c r="A1822" t="s">
        <v>126</v>
      </c>
      <c r="B1822" t="s">
        <v>91</v>
      </c>
      <c r="C1822" t="s">
        <v>15</v>
      </c>
      <c r="D1822">
        <v>0.8</v>
      </c>
      <c r="E1822">
        <v>0</v>
      </c>
      <c r="F1822">
        <v>20</v>
      </c>
      <c r="G1822">
        <v>20</v>
      </c>
      <c r="H1822">
        <v>20</v>
      </c>
      <c r="I1822" t="s">
        <v>15</v>
      </c>
      <c r="J1822">
        <v>1</v>
      </c>
      <c r="L1822" t="s">
        <v>123</v>
      </c>
      <c r="M1822">
        <v>59.923873916776003</v>
      </c>
      <c r="N1822" t="s">
        <v>124</v>
      </c>
      <c r="O1822">
        <v>1</v>
      </c>
      <c r="P1822" t="s">
        <v>125</v>
      </c>
      <c r="Q1822" s="3" t="str">
        <f>+PROPER(IF(MID(Tabla1[[#This Row],[expName]],3,100)="Alegria","Alegría",MID(Tabla1[[#This Row],[expName]],3,100)))</f>
        <v>Sexo</v>
      </c>
      <c r="R1822" s="3" t="str">
        <f>+IF(Tabla1[[#This Row],[correct_ans]]="None","Frecuente","Infrecuente")</f>
        <v>Frecuente</v>
      </c>
      <c r="S1822" s="3">
        <f>+Tabla1[[#This Row],[Respuesta.corr]]*100</f>
        <v>100</v>
      </c>
      <c r="T1822" s="3" t="str">
        <f>+IF(OR(Tabla1[[#This Row],[frecuente/infrecuente]]="Frecuente",Tabla1[[#This Row],[Respuesta.rt]]=""),"",Tabla1[[#This Row],[Respuesta.rt]])</f>
        <v/>
      </c>
      <c r="U1822" s="3">
        <f>1-Tabla1[[#This Row],[Respuesta.corr]]</f>
        <v>0</v>
      </c>
      <c r="V1822" s="3" t="s">
        <v>144</v>
      </c>
      <c r="W1822" s="3" t="s">
        <v>172</v>
      </c>
      <c r="X1822" s="3" t="str">
        <f>+LEFT(Tabla1[[#This Row],[participant]],LEN(Tabla1[[#This Row],[participant]])-1)</f>
        <v>LMR11M</v>
      </c>
    </row>
    <row r="1823" spans="1:24" x14ac:dyDescent="0.55000000000000004">
      <c r="A1823" t="s">
        <v>126</v>
      </c>
      <c r="B1823" t="s">
        <v>77</v>
      </c>
      <c r="C1823" t="s">
        <v>15</v>
      </c>
      <c r="D1823">
        <v>0.8</v>
      </c>
      <c r="E1823">
        <v>0</v>
      </c>
      <c r="F1823">
        <v>21</v>
      </c>
      <c r="G1823">
        <v>21</v>
      </c>
      <c r="H1823">
        <v>21</v>
      </c>
      <c r="I1823" t="s">
        <v>15</v>
      </c>
      <c r="J1823">
        <v>1</v>
      </c>
      <c r="L1823" t="s">
        <v>123</v>
      </c>
      <c r="M1823">
        <v>59.923873916776003</v>
      </c>
      <c r="N1823" t="s">
        <v>124</v>
      </c>
      <c r="O1823">
        <v>1</v>
      </c>
      <c r="P1823" t="s">
        <v>125</v>
      </c>
      <c r="Q1823" s="3" t="str">
        <f>+PROPER(IF(MID(Tabla1[[#This Row],[expName]],3,100)="Alegria","Alegría",MID(Tabla1[[#This Row],[expName]],3,100)))</f>
        <v>Sexo</v>
      </c>
      <c r="R1823" s="3" t="str">
        <f>+IF(Tabla1[[#This Row],[correct_ans]]="None","Frecuente","Infrecuente")</f>
        <v>Frecuente</v>
      </c>
      <c r="S1823" s="3">
        <f>+Tabla1[[#This Row],[Respuesta.corr]]*100</f>
        <v>100</v>
      </c>
      <c r="T1823" s="3" t="str">
        <f>+IF(OR(Tabla1[[#This Row],[frecuente/infrecuente]]="Frecuente",Tabla1[[#This Row],[Respuesta.rt]]=""),"",Tabla1[[#This Row],[Respuesta.rt]])</f>
        <v/>
      </c>
      <c r="U1823" s="3">
        <f>1-Tabla1[[#This Row],[Respuesta.corr]]</f>
        <v>0</v>
      </c>
      <c r="V1823" s="3" t="s">
        <v>144</v>
      </c>
      <c r="W1823" s="3" t="s">
        <v>172</v>
      </c>
      <c r="X1823" s="3" t="str">
        <f>+LEFT(Tabla1[[#This Row],[participant]],LEN(Tabla1[[#This Row],[participant]])-1)</f>
        <v>LMR11M</v>
      </c>
    </row>
    <row r="1824" spans="1:24" x14ac:dyDescent="0.55000000000000004">
      <c r="A1824" t="s">
        <v>122</v>
      </c>
      <c r="B1824" t="s">
        <v>65</v>
      </c>
      <c r="C1824" t="s">
        <v>21</v>
      </c>
      <c r="D1824">
        <v>0.8</v>
      </c>
      <c r="E1824">
        <v>0</v>
      </c>
      <c r="F1824">
        <v>22</v>
      </c>
      <c r="G1824">
        <v>22</v>
      </c>
      <c r="H1824">
        <v>22</v>
      </c>
      <c r="I1824" t="s">
        <v>15</v>
      </c>
      <c r="J1824">
        <v>0</v>
      </c>
      <c r="L1824" t="s">
        <v>123</v>
      </c>
      <c r="M1824">
        <v>59.923873916776003</v>
      </c>
      <c r="N1824" t="s">
        <v>124</v>
      </c>
      <c r="O1824">
        <v>1</v>
      </c>
      <c r="P1824" t="s">
        <v>125</v>
      </c>
      <c r="Q1824" s="3" t="str">
        <f>+PROPER(IF(MID(Tabla1[[#This Row],[expName]],3,100)="Alegria","Alegría",MID(Tabla1[[#This Row],[expName]],3,100)))</f>
        <v>Sexo</v>
      </c>
      <c r="R1824" s="3" t="str">
        <f>+IF(Tabla1[[#This Row],[correct_ans]]="None","Frecuente","Infrecuente")</f>
        <v>Infrecuente</v>
      </c>
      <c r="S1824" s="3">
        <f>+Tabla1[[#This Row],[Respuesta.corr]]*100</f>
        <v>0</v>
      </c>
      <c r="T1824" s="3" t="str">
        <f>+IF(OR(Tabla1[[#This Row],[frecuente/infrecuente]]="Frecuente",Tabla1[[#This Row],[Respuesta.rt]]=""),"",Tabla1[[#This Row],[Respuesta.rt]])</f>
        <v/>
      </c>
      <c r="U1824" s="3">
        <f>1-Tabla1[[#This Row],[Respuesta.corr]]</f>
        <v>1</v>
      </c>
      <c r="V1824" s="3" t="s">
        <v>144</v>
      </c>
      <c r="W1824" s="3" t="s">
        <v>172</v>
      </c>
      <c r="X1824" s="3" t="str">
        <f>+LEFT(Tabla1[[#This Row],[participant]],LEN(Tabla1[[#This Row],[participant]])-1)</f>
        <v>LMR11M</v>
      </c>
    </row>
    <row r="1825" spans="1:24" x14ac:dyDescent="0.55000000000000004">
      <c r="A1825" t="s">
        <v>126</v>
      </c>
      <c r="B1825" t="s">
        <v>77</v>
      </c>
      <c r="C1825" t="s">
        <v>15</v>
      </c>
      <c r="D1825">
        <v>0.8</v>
      </c>
      <c r="E1825">
        <v>0</v>
      </c>
      <c r="F1825">
        <v>23</v>
      </c>
      <c r="G1825">
        <v>23</v>
      </c>
      <c r="H1825">
        <v>23</v>
      </c>
      <c r="I1825" t="s">
        <v>15</v>
      </c>
      <c r="J1825">
        <v>1</v>
      </c>
      <c r="L1825" t="s">
        <v>123</v>
      </c>
      <c r="M1825">
        <v>59.923873916776003</v>
      </c>
      <c r="N1825" t="s">
        <v>124</v>
      </c>
      <c r="O1825">
        <v>1</v>
      </c>
      <c r="P1825" t="s">
        <v>125</v>
      </c>
      <c r="Q1825" s="3" t="str">
        <f>+PROPER(IF(MID(Tabla1[[#This Row],[expName]],3,100)="Alegria","Alegría",MID(Tabla1[[#This Row],[expName]],3,100)))</f>
        <v>Sexo</v>
      </c>
      <c r="R1825" s="3" t="str">
        <f>+IF(Tabla1[[#This Row],[correct_ans]]="None","Frecuente","Infrecuente")</f>
        <v>Frecuente</v>
      </c>
      <c r="S1825" s="3">
        <f>+Tabla1[[#This Row],[Respuesta.corr]]*100</f>
        <v>100</v>
      </c>
      <c r="T1825" s="3" t="str">
        <f>+IF(OR(Tabla1[[#This Row],[frecuente/infrecuente]]="Frecuente",Tabla1[[#This Row],[Respuesta.rt]]=""),"",Tabla1[[#This Row],[Respuesta.rt]])</f>
        <v/>
      </c>
      <c r="U1825" s="3">
        <f>1-Tabla1[[#This Row],[Respuesta.corr]]</f>
        <v>0</v>
      </c>
      <c r="V1825" s="3" t="s">
        <v>144</v>
      </c>
      <c r="W1825" s="3" t="s">
        <v>172</v>
      </c>
      <c r="X1825" s="3" t="str">
        <f>+LEFT(Tabla1[[#This Row],[participant]],LEN(Tabla1[[#This Row],[participant]])-1)</f>
        <v>LMR11M</v>
      </c>
    </row>
    <row r="1826" spans="1:24" x14ac:dyDescent="0.55000000000000004">
      <c r="A1826" t="s">
        <v>126</v>
      </c>
      <c r="B1826" t="s">
        <v>70</v>
      </c>
      <c r="C1826" t="s">
        <v>15</v>
      </c>
      <c r="D1826">
        <v>0.8</v>
      </c>
      <c r="E1826">
        <v>0</v>
      </c>
      <c r="F1826">
        <v>24</v>
      </c>
      <c r="G1826">
        <v>24</v>
      </c>
      <c r="H1826">
        <v>24</v>
      </c>
      <c r="I1826" t="s">
        <v>15</v>
      </c>
      <c r="J1826">
        <v>1</v>
      </c>
      <c r="L1826" t="s">
        <v>123</v>
      </c>
      <c r="M1826">
        <v>59.923873916776003</v>
      </c>
      <c r="N1826" t="s">
        <v>124</v>
      </c>
      <c r="O1826">
        <v>1</v>
      </c>
      <c r="P1826" t="s">
        <v>125</v>
      </c>
      <c r="Q1826" s="3" t="str">
        <f>+PROPER(IF(MID(Tabla1[[#This Row],[expName]],3,100)="Alegria","Alegría",MID(Tabla1[[#This Row],[expName]],3,100)))</f>
        <v>Sexo</v>
      </c>
      <c r="R1826" s="3" t="str">
        <f>+IF(Tabla1[[#This Row],[correct_ans]]="None","Frecuente","Infrecuente")</f>
        <v>Frecuente</v>
      </c>
      <c r="S1826" s="3">
        <f>+Tabla1[[#This Row],[Respuesta.corr]]*100</f>
        <v>100</v>
      </c>
      <c r="T1826" s="3" t="str">
        <f>+IF(OR(Tabla1[[#This Row],[frecuente/infrecuente]]="Frecuente",Tabla1[[#This Row],[Respuesta.rt]]=""),"",Tabla1[[#This Row],[Respuesta.rt]])</f>
        <v/>
      </c>
      <c r="U1826" s="3">
        <f>1-Tabla1[[#This Row],[Respuesta.corr]]</f>
        <v>0</v>
      </c>
      <c r="V1826" s="3" t="s">
        <v>144</v>
      </c>
      <c r="W1826" s="3" t="s">
        <v>172</v>
      </c>
      <c r="X1826" s="3" t="str">
        <f>+LEFT(Tabla1[[#This Row],[participant]],LEN(Tabla1[[#This Row],[participant]])-1)</f>
        <v>LMR11M</v>
      </c>
    </row>
    <row r="1827" spans="1:24" x14ac:dyDescent="0.55000000000000004">
      <c r="A1827" t="s">
        <v>122</v>
      </c>
      <c r="B1827" t="s">
        <v>30</v>
      </c>
      <c r="C1827" t="s">
        <v>21</v>
      </c>
      <c r="D1827">
        <v>1.3</v>
      </c>
      <c r="E1827">
        <v>0</v>
      </c>
      <c r="F1827">
        <v>25</v>
      </c>
      <c r="G1827">
        <v>25</v>
      </c>
      <c r="H1827">
        <v>25</v>
      </c>
      <c r="I1827" t="s">
        <v>21</v>
      </c>
      <c r="J1827">
        <v>1</v>
      </c>
      <c r="K1827">
        <v>0.57982720574400004</v>
      </c>
      <c r="L1827" t="s">
        <v>123</v>
      </c>
      <c r="M1827">
        <v>59.923873916776003</v>
      </c>
      <c r="N1827" t="s">
        <v>124</v>
      </c>
      <c r="O1827">
        <v>1</v>
      </c>
      <c r="P1827" t="s">
        <v>125</v>
      </c>
      <c r="Q1827" s="3" t="str">
        <f>+PROPER(IF(MID(Tabla1[[#This Row],[expName]],3,100)="Alegria","Alegría",MID(Tabla1[[#This Row],[expName]],3,100)))</f>
        <v>Sexo</v>
      </c>
      <c r="R1827" s="3" t="str">
        <f>+IF(Tabla1[[#This Row],[correct_ans]]="None","Frecuente","Infrecuente")</f>
        <v>Infrecuente</v>
      </c>
      <c r="S1827" s="3">
        <f>+Tabla1[[#This Row],[Respuesta.corr]]*100</f>
        <v>100</v>
      </c>
      <c r="T1827" s="3">
        <f>+IF(OR(Tabla1[[#This Row],[frecuente/infrecuente]]="Frecuente",Tabla1[[#This Row],[Respuesta.rt]]=""),"",Tabla1[[#This Row],[Respuesta.rt]])</f>
        <v>0.57982720574400004</v>
      </c>
      <c r="U1827" s="3">
        <f>1-Tabla1[[#This Row],[Respuesta.corr]]</f>
        <v>0</v>
      </c>
      <c r="V1827" s="3" t="s">
        <v>144</v>
      </c>
      <c r="W1827" s="3" t="s">
        <v>172</v>
      </c>
      <c r="X1827" s="3" t="str">
        <f>+LEFT(Tabla1[[#This Row],[participant]],LEN(Tabla1[[#This Row],[participant]])-1)</f>
        <v>LMR11M</v>
      </c>
    </row>
    <row r="1828" spans="1:24" x14ac:dyDescent="0.55000000000000004">
      <c r="A1828" t="s">
        <v>126</v>
      </c>
      <c r="B1828" t="s">
        <v>94</v>
      </c>
      <c r="C1828" t="s">
        <v>15</v>
      </c>
      <c r="D1828">
        <v>0.8</v>
      </c>
      <c r="E1828">
        <v>0</v>
      </c>
      <c r="F1828">
        <v>26</v>
      </c>
      <c r="G1828">
        <v>26</v>
      </c>
      <c r="H1828">
        <v>26</v>
      </c>
      <c r="I1828" t="s">
        <v>15</v>
      </c>
      <c r="J1828">
        <v>1</v>
      </c>
      <c r="L1828" t="s">
        <v>123</v>
      </c>
      <c r="M1828">
        <v>59.923873916776003</v>
      </c>
      <c r="N1828" t="s">
        <v>124</v>
      </c>
      <c r="O1828">
        <v>1</v>
      </c>
      <c r="P1828" t="s">
        <v>125</v>
      </c>
      <c r="Q1828" s="3" t="str">
        <f>+PROPER(IF(MID(Tabla1[[#This Row],[expName]],3,100)="Alegria","Alegría",MID(Tabla1[[#This Row],[expName]],3,100)))</f>
        <v>Sexo</v>
      </c>
      <c r="R1828" s="3" t="str">
        <f>+IF(Tabla1[[#This Row],[correct_ans]]="None","Frecuente","Infrecuente")</f>
        <v>Frecuente</v>
      </c>
      <c r="S1828" s="3">
        <f>+Tabla1[[#This Row],[Respuesta.corr]]*100</f>
        <v>100</v>
      </c>
      <c r="T1828" s="3" t="str">
        <f>+IF(OR(Tabla1[[#This Row],[frecuente/infrecuente]]="Frecuente",Tabla1[[#This Row],[Respuesta.rt]]=""),"",Tabla1[[#This Row],[Respuesta.rt]])</f>
        <v/>
      </c>
      <c r="U1828" s="3">
        <f>1-Tabla1[[#This Row],[Respuesta.corr]]</f>
        <v>0</v>
      </c>
      <c r="V1828" s="3" t="s">
        <v>144</v>
      </c>
      <c r="W1828" s="3" t="s">
        <v>172</v>
      </c>
      <c r="X1828" s="3" t="str">
        <f>+LEFT(Tabla1[[#This Row],[participant]],LEN(Tabla1[[#This Row],[participant]])-1)</f>
        <v>LMR11M</v>
      </c>
    </row>
    <row r="1829" spans="1:24" x14ac:dyDescent="0.55000000000000004">
      <c r="A1829" t="s">
        <v>126</v>
      </c>
      <c r="B1829" t="s">
        <v>22</v>
      </c>
      <c r="C1829" t="s">
        <v>15</v>
      </c>
      <c r="D1829">
        <v>1.3</v>
      </c>
      <c r="E1829">
        <v>0</v>
      </c>
      <c r="F1829">
        <v>27</v>
      </c>
      <c r="G1829">
        <v>27</v>
      </c>
      <c r="H1829">
        <v>27</v>
      </c>
      <c r="I1829" t="s">
        <v>15</v>
      </c>
      <c r="J1829">
        <v>1</v>
      </c>
      <c r="L1829" t="s">
        <v>123</v>
      </c>
      <c r="M1829">
        <v>59.923873916776003</v>
      </c>
      <c r="N1829" t="s">
        <v>124</v>
      </c>
      <c r="O1829">
        <v>1</v>
      </c>
      <c r="P1829" t="s">
        <v>125</v>
      </c>
      <c r="Q1829" s="3" t="str">
        <f>+PROPER(IF(MID(Tabla1[[#This Row],[expName]],3,100)="Alegria","Alegría",MID(Tabla1[[#This Row],[expName]],3,100)))</f>
        <v>Sexo</v>
      </c>
      <c r="R1829" s="3" t="str">
        <f>+IF(Tabla1[[#This Row],[correct_ans]]="None","Frecuente","Infrecuente")</f>
        <v>Frecuente</v>
      </c>
      <c r="S1829" s="3">
        <f>+Tabla1[[#This Row],[Respuesta.corr]]*100</f>
        <v>100</v>
      </c>
      <c r="T1829" s="3" t="str">
        <f>+IF(OR(Tabla1[[#This Row],[frecuente/infrecuente]]="Frecuente",Tabla1[[#This Row],[Respuesta.rt]]=""),"",Tabla1[[#This Row],[Respuesta.rt]])</f>
        <v/>
      </c>
      <c r="U1829" s="3">
        <f>1-Tabla1[[#This Row],[Respuesta.corr]]</f>
        <v>0</v>
      </c>
      <c r="V1829" s="3" t="s">
        <v>144</v>
      </c>
      <c r="W1829" s="3" t="s">
        <v>172</v>
      </c>
      <c r="X1829" s="3" t="str">
        <f>+LEFT(Tabla1[[#This Row],[participant]],LEN(Tabla1[[#This Row],[participant]])-1)</f>
        <v>LMR11M</v>
      </c>
    </row>
    <row r="1830" spans="1:24" x14ac:dyDescent="0.55000000000000004">
      <c r="A1830" t="s">
        <v>122</v>
      </c>
      <c r="B1830" t="s">
        <v>65</v>
      </c>
      <c r="C1830" t="s">
        <v>21</v>
      </c>
      <c r="D1830">
        <v>0.8</v>
      </c>
      <c r="E1830">
        <v>0</v>
      </c>
      <c r="F1830">
        <v>28</v>
      </c>
      <c r="G1830">
        <v>28</v>
      </c>
      <c r="H1830">
        <v>28</v>
      </c>
      <c r="I1830" t="s">
        <v>15</v>
      </c>
      <c r="J1830">
        <v>0</v>
      </c>
      <c r="L1830" t="s">
        <v>123</v>
      </c>
      <c r="M1830">
        <v>59.923873916776003</v>
      </c>
      <c r="N1830" t="s">
        <v>124</v>
      </c>
      <c r="O1830">
        <v>1</v>
      </c>
      <c r="P1830" t="s">
        <v>125</v>
      </c>
      <c r="Q1830" s="3" t="str">
        <f>+PROPER(IF(MID(Tabla1[[#This Row],[expName]],3,100)="Alegria","Alegría",MID(Tabla1[[#This Row],[expName]],3,100)))</f>
        <v>Sexo</v>
      </c>
      <c r="R1830" s="3" t="str">
        <f>+IF(Tabla1[[#This Row],[correct_ans]]="None","Frecuente","Infrecuente")</f>
        <v>Infrecuente</v>
      </c>
      <c r="S1830" s="3">
        <f>+Tabla1[[#This Row],[Respuesta.corr]]*100</f>
        <v>0</v>
      </c>
      <c r="T1830" s="3" t="str">
        <f>+IF(OR(Tabla1[[#This Row],[frecuente/infrecuente]]="Frecuente",Tabla1[[#This Row],[Respuesta.rt]]=""),"",Tabla1[[#This Row],[Respuesta.rt]])</f>
        <v/>
      </c>
      <c r="U1830" s="3">
        <f>1-Tabla1[[#This Row],[Respuesta.corr]]</f>
        <v>1</v>
      </c>
      <c r="V1830" s="3" t="s">
        <v>144</v>
      </c>
      <c r="W1830" s="3" t="s">
        <v>172</v>
      </c>
      <c r="X1830" s="3" t="str">
        <f>+LEFT(Tabla1[[#This Row],[participant]],LEN(Tabla1[[#This Row],[participant]])-1)</f>
        <v>LMR11M</v>
      </c>
    </row>
    <row r="1831" spans="1:24" x14ac:dyDescent="0.55000000000000004">
      <c r="A1831" t="s">
        <v>126</v>
      </c>
      <c r="B1831" t="s">
        <v>89</v>
      </c>
      <c r="C1831" t="s">
        <v>15</v>
      </c>
      <c r="D1831">
        <v>1.3</v>
      </c>
      <c r="E1831">
        <v>0</v>
      </c>
      <c r="F1831">
        <v>29</v>
      </c>
      <c r="G1831">
        <v>29</v>
      </c>
      <c r="H1831">
        <v>29</v>
      </c>
      <c r="I1831" t="s">
        <v>15</v>
      </c>
      <c r="J1831">
        <v>1</v>
      </c>
      <c r="L1831" t="s">
        <v>123</v>
      </c>
      <c r="M1831">
        <v>59.923873916776003</v>
      </c>
      <c r="N1831" t="s">
        <v>124</v>
      </c>
      <c r="O1831">
        <v>1</v>
      </c>
      <c r="P1831" t="s">
        <v>125</v>
      </c>
      <c r="Q1831" s="3" t="str">
        <f>+PROPER(IF(MID(Tabla1[[#This Row],[expName]],3,100)="Alegria","Alegría",MID(Tabla1[[#This Row],[expName]],3,100)))</f>
        <v>Sexo</v>
      </c>
      <c r="R1831" s="3" t="str">
        <f>+IF(Tabla1[[#This Row],[correct_ans]]="None","Frecuente","Infrecuente")</f>
        <v>Frecuente</v>
      </c>
      <c r="S1831" s="3">
        <f>+Tabla1[[#This Row],[Respuesta.corr]]*100</f>
        <v>100</v>
      </c>
      <c r="T1831" s="3" t="str">
        <f>+IF(OR(Tabla1[[#This Row],[frecuente/infrecuente]]="Frecuente",Tabla1[[#This Row],[Respuesta.rt]]=""),"",Tabla1[[#This Row],[Respuesta.rt]])</f>
        <v/>
      </c>
      <c r="U1831" s="3">
        <f>1-Tabla1[[#This Row],[Respuesta.corr]]</f>
        <v>0</v>
      </c>
      <c r="V1831" s="3" t="s">
        <v>144</v>
      </c>
      <c r="W1831" s="3" t="s">
        <v>172</v>
      </c>
      <c r="X1831" s="3" t="str">
        <f>+LEFT(Tabla1[[#This Row],[participant]],LEN(Tabla1[[#This Row],[participant]])-1)</f>
        <v>LMR11M</v>
      </c>
    </row>
    <row r="1832" spans="1:24" x14ac:dyDescent="0.55000000000000004">
      <c r="A1832" t="s">
        <v>126</v>
      </c>
      <c r="B1832" t="s">
        <v>77</v>
      </c>
      <c r="C1832" t="s">
        <v>15</v>
      </c>
      <c r="D1832">
        <v>0.8</v>
      </c>
      <c r="E1832">
        <v>0</v>
      </c>
      <c r="F1832">
        <v>30</v>
      </c>
      <c r="G1832">
        <v>30</v>
      </c>
      <c r="H1832">
        <v>30</v>
      </c>
      <c r="I1832" t="s">
        <v>15</v>
      </c>
      <c r="J1832">
        <v>1</v>
      </c>
      <c r="L1832" t="s">
        <v>123</v>
      </c>
      <c r="M1832">
        <v>59.923873916776003</v>
      </c>
      <c r="N1832" t="s">
        <v>124</v>
      </c>
      <c r="O1832">
        <v>1</v>
      </c>
      <c r="P1832" t="s">
        <v>125</v>
      </c>
      <c r="Q1832" s="3" t="str">
        <f>+PROPER(IF(MID(Tabla1[[#This Row],[expName]],3,100)="Alegria","Alegría",MID(Tabla1[[#This Row],[expName]],3,100)))</f>
        <v>Sexo</v>
      </c>
      <c r="R1832" s="3" t="str">
        <f>+IF(Tabla1[[#This Row],[correct_ans]]="None","Frecuente","Infrecuente")</f>
        <v>Frecuente</v>
      </c>
      <c r="S1832" s="3">
        <f>+Tabla1[[#This Row],[Respuesta.corr]]*100</f>
        <v>100</v>
      </c>
      <c r="T1832" s="3" t="str">
        <f>+IF(OR(Tabla1[[#This Row],[frecuente/infrecuente]]="Frecuente",Tabla1[[#This Row],[Respuesta.rt]]=""),"",Tabla1[[#This Row],[Respuesta.rt]])</f>
        <v/>
      </c>
      <c r="U1832" s="3">
        <f>1-Tabla1[[#This Row],[Respuesta.corr]]</f>
        <v>0</v>
      </c>
      <c r="V1832" s="3" t="s">
        <v>144</v>
      </c>
      <c r="W1832" s="3" t="s">
        <v>172</v>
      </c>
      <c r="X1832" s="3" t="str">
        <f>+LEFT(Tabla1[[#This Row],[participant]],LEN(Tabla1[[#This Row],[participant]])-1)</f>
        <v>LMR11M</v>
      </c>
    </row>
    <row r="1833" spans="1:24" x14ac:dyDescent="0.55000000000000004">
      <c r="A1833" t="s">
        <v>122</v>
      </c>
      <c r="B1833" t="s">
        <v>90</v>
      </c>
      <c r="C1833" t="s">
        <v>21</v>
      </c>
      <c r="D1833">
        <v>1.3</v>
      </c>
      <c r="E1833">
        <v>0</v>
      </c>
      <c r="F1833">
        <v>31</v>
      </c>
      <c r="G1833">
        <v>31</v>
      </c>
      <c r="H1833">
        <v>31</v>
      </c>
      <c r="I1833" t="s">
        <v>21</v>
      </c>
      <c r="J1833">
        <v>1</v>
      </c>
      <c r="K1833">
        <v>0.47067977115499998</v>
      </c>
      <c r="L1833" t="s">
        <v>123</v>
      </c>
      <c r="M1833">
        <v>59.923873916776003</v>
      </c>
      <c r="N1833" t="s">
        <v>124</v>
      </c>
      <c r="O1833">
        <v>1</v>
      </c>
      <c r="P1833" t="s">
        <v>125</v>
      </c>
      <c r="Q1833" s="3" t="str">
        <f>+PROPER(IF(MID(Tabla1[[#This Row],[expName]],3,100)="Alegria","Alegría",MID(Tabla1[[#This Row],[expName]],3,100)))</f>
        <v>Sexo</v>
      </c>
      <c r="R1833" s="3" t="str">
        <f>+IF(Tabla1[[#This Row],[correct_ans]]="None","Frecuente","Infrecuente")</f>
        <v>Infrecuente</v>
      </c>
      <c r="S1833" s="3">
        <f>+Tabla1[[#This Row],[Respuesta.corr]]*100</f>
        <v>100</v>
      </c>
      <c r="T1833" s="3">
        <f>+IF(OR(Tabla1[[#This Row],[frecuente/infrecuente]]="Frecuente",Tabla1[[#This Row],[Respuesta.rt]]=""),"",Tabla1[[#This Row],[Respuesta.rt]])</f>
        <v>0.47067977115499998</v>
      </c>
      <c r="U1833" s="3">
        <f>1-Tabla1[[#This Row],[Respuesta.corr]]</f>
        <v>0</v>
      </c>
      <c r="V1833" s="3" t="s">
        <v>144</v>
      </c>
      <c r="W1833" s="3" t="s">
        <v>172</v>
      </c>
      <c r="X1833" s="3" t="str">
        <f>+LEFT(Tabla1[[#This Row],[participant]],LEN(Tabla1[[#This Row],[participant]])-1)</f>
        <v>LMR11M</v>
      </c>
    </row>
    <row r="1834" spans="1:24" x14ac:dyDescent="0.55000000000000004">
      <c r="A1834" t="s">
        <v>126</v>
      </c>
      <c r="B1834" t="s">
        <v>127</v>
      </c>
      <c r="C1834" t="s">
        <v>15</v>
      </c>
      <c r="D1834">
        <v>1.3</v>
      </c>
      <c r="E1834">
        <v>0</v>
      </c>
      <c r="F1834">
        <v>32</v>
      </c>
      <c r="G1834">
        <v>32</v>
      </c>
      <c r="H1834">
        <v>32</v>
      </c>
      <c r="I1834" t="s">
        <v>15</v>
      </c>
      <c r="J1834">
        <v>1</v>
      </c>
      <c r="L1834" t="s">
        <v>123</v>
      </c>
      <c r="M1834">
        <v>59.923873916776003</v>
      </c>
      <c r="N1834" t="s">
        <v>124</v>
      </c>
      <c r="O1834">
        <v>1</v>
      </c>
      <c r="P1834" t="s">
        <v>125</v>
      </c>
      <c r="Q1834" s="3" t="str">
        <f>+PROPER(IF(MID(Tabla1[[#This Row],[expName]],3,100)="Alegria","Alegría",MID(Tabla1[[#This Row],[expName]],3,100)))</f>
        <v>Sexo</v>
      </c>
      <c r="R1834" s="3" t="str">
        <f>+IF(Tabla1[[#This Row],[correct_ans]]="None","Frecuente","Infrecuente")</f>
        <v>Frecuente</v>
      </c>
      <c r="S1834" s="3">
        <f>+Tabla1[[#This Row],[Respuesta.corr]]*100</f>
        <v>100</v>
      </c>
      <c r="T1834" s="3" t="str">
        <f>+IF(OR(Tabla1[[#This Row],[frecuente/infrecuente]]="Frecuente",Tabla1[[#This Row],[Respuesta.rt]]=""),"",Tabla1[[#This Row],[Respuesta.rt]])</f>
        <v/>
      </c>
      <c r="U1834" s="3">
        <f>1-Tabla1[[#This Row],[Respuesta.corr]]</f>
        <v>0</v>
      </c>
      <c r="V1834" s="3" t="s">
        <v>144</v>
      </c>
      <c r="W1834" s="3" t="s">
        <v>172</v>
      </c>
      <c r="X1834" s="3" t="str">
        <f>+LEFT(Tabla1[[#This Row],[participant]],LEN(Tabla1[[#This Row],[participant]])-1)</f>
        <v>LMR11M</v>
      </c>
    </row>
    <row r="1835" spans="1:24" x14ac:dyDescent="0.55000000000000004">
      <c r="A1835" t="s">
        <v>126</v>
      </c>
      <c r="B1835" t="s">
        <v>70</v>
      </c>
      <c r="C1835" t="s">
        <v>15</v>
      </c>
      <c r="D1835">
        <v>1.3</v>
      </c>
      <c r="E1835">
        <v>0</v>
      </c>
      <c r="F1835">
        <v>33</v>
      </c>
      <c r="G1835">
        <v>33</v>
      </c>
      <c r="H1835">
        <v>33</v>
      </c>
      <c r="I1835" t="s">
        <v>15</v>
      </c>
      <c r="J1835">
        <v>1</v>
      </c>
      <c r="L1835" t="s">
        <v>123</v>
      </c>
      <c r="M1835">
        <v>59.923873916776003</v>
      </c>
      <c r="N1835" t="s">
        <v>124</v>
      </c>
      <c r="O1835">
        <v>1</v>
      </c>
      <c r="P1835" t="s">
        <v>125</v>
      </c>
      <c r="Q1835" s="3" t="str">
        <f>+PROPER(IF(MID(Tabla1[[#This Row],[expName]],3,100)="Alegria","Alegría",MID(Tabla1[[#This Row],[expName]],3,100)))</f>
        <v>Sexo</v>
      </c>
      <c r="R1835" s="3" t="str">
        <f>+IF(Tabla1[[#This Row],[correct_ans]]="None","Frecuente","Infrecuente")</f>
        <v>Frecuente</v>
      </c>
      <c r="S1835" s="3">
        <f>+Tabla1[[#This Row],[Respuesta.corr]]*100</f>
        <v>100</v>
      </c>
      <c r="T1835" s="3" t="str">
        <f>+IF(OR(Tabla1[[#This Row],[frecuente/infrecuente]]="Frecuente",Tabla1[[#This Row],[Respuesta.rt]]=""),"",Tabla1[[#This Row],[Respuesta.rt]])</f>
        <v/>
      </c>
      <c r="U1835" s="3">
        <f>1-Tabla1[[#This Row],[Respuesta.corr]]</f>
        <v>0</v>
      </c>
      <c r="V1835" s="3" t="s">
        <v>144</v>
      </c>
      <c r="W1835" s="3" t="s">
        <v>172</v>
      </c>
      <c r="X1835" s="3" t="str">
        <f>+LEFT(Tabla1[[#This Row],[participant]],LEN(Tabla1[[#This Row],[participant]])-1)</f>
        <v>LMR11M</v>
      </c>
    </row>
    <row r="1836" spans="1:24" x14ac:dyDescent="0.55000000000000004">
      <c r="A1836" t="s">
        <v>122</v>
      </c>
      <c r="B1836" t="s">
        <v>28</v>
      </c>
      <c r="C1836" t="s">
        <v>21</v>
      </c>
      <c r="D1836">
        <v>1.3</v>
      </c>
      <c r="E1836">
        <v>0</v>
      </c>
      <c r="F1836">
        <v>34</v>
      </c>
      <c r="G1836">
        <v>34</v>
      </c>
      <c r="H1836">
        <v>34</v>
      </c>
      <c r="I1836" t="s">
        <v>21</v>
      </c>
      <c r="J1836">
        <v>1</v>
      </c>
      <c r="K1836">
        <v>0.439212940168</v>
      </c>
      <c r="L1836" t="s">
        <v>123</v>
      </c>
      <c r="M1836">
        <v>59.923873916776003</v>
      </c>
      <c r="N1836" t="s">
        <v>124</v>
      </c>
      <c r="O1836">
        <v>1</v>
      </c>
      <c r="P1836" t="s">
        <v>125</v>
      </c>
      <c r="Q1836" s="3" t="str">
        <f>+PROPER(IF(MID(Tabla1[[#This Row],[expName]],3,100)="Alegria","Alegría",MID(Tabla1[[#This Row],[expName]],3,100)))</f>
        <v>Sexo</v>
      </c>
      <c r="R1836" s="3" t="str">
        <f>+IF(Tabla1[[#This Row],[correct_ans]]="None","Frecuente","Infrecuente")</f>
        <v>Infrecuente</v>
      </c>
      <c r="S1836" s="3">
        <f>+Tabla1[[#This Row],[Respuesta.corr]]*100</f>
        <v>100</v>
      </c>
      <c r="T1836" s="3">
        <f>+IF(OR(Tabla1[[#This Row],[frecuente/infrecuente]]="Frecuente",Tabla1[[#This Row],[Respuesta.rt]]=""),"",Tabla1[[#This Row],[Respuesta.rt]])</f>
        <v>0.439212940168</v>
      </c>
      <c r="U1836" s="3">
        <f>1-Tabla1[[#This Row],[Respuesta.corr]]</f>
        <v>0</v>
      </c>
      <c r="V1836" s="3" t="s">
        <v>144</v>
      </c>
      <c r="W1836" s="3" t="s">
        <v>172</v>
      </c>
      <c r="X1836" s="3" t="str">
        <f>+LEFT(Tabla1[[#This Row],[participant]],LEN(Tabla1[[#This Row],[participant]])-1)</f>
        <v>LMR11M</v>
      </c>
    </row>
    <row r="1837" spans="1:24" x14ac:dyDescent="0.55000000000000004">
      <c r="A1837" t="s">
        <v>126</v>
      </c>
      <c r="B1837" t="s">
        <v>93</v>
      </c>
      <c r="C1837" t="s">
        <v>15</v>
      </c>
      <c r="D1837">
        <v>0.8</v>
      </c>
      <c r="E1837">
        <v>0</v>
      </c>
      <c r="F1837">
        <v>35</v>
      </c>
      <c r="G1837">
        <v>35</v>
      </c>
      <c r="H1837">
        <v>35</v>
      </c>
      <c r="I1837" t="s">
        <v>15</v>
      </c>
      <c r="J1837">
        <v>1</v>
      </c>
      <c r="L1837" t="s">
        <v>123</v>
      </c>
      <c r="M1837">
        <v>59.923873916776003</v>
      </c>
      <c r="N1837" t="s">
        <v>124</v>
      </c>
      <c r="O1837">
        <v>1</v>
      </c>
      <c r="P1837" t="s">
        <v>125</v>
      </c>
      <c r="Q1837" s="3" t="str">
        <f>+PROPER(IF(MID(Tabla1[[#This Row],[expName]],3,100)="Alegria","Alegría",MID(Tabla1[[#This Row],[expName]],3,100)))</f>
        <v>Sexo</v>
      </c>
      <c r="R1837" s="3" t="str">
        <f>+IF(Tabla1[[#This Row],[correct_ans]]="None","Frecuente","Infrecuente")</f>
        <v>Frecuente</v>
      </c>
      <c r="S1837" s="3">
        <f>+Tabla1[[#This Row],[Respuesta.corr]]*100</f>
        <v>100</v>
      </c>
      <c r="T1837" s="3" t="str">
        <f>+IF(OR(Tabla1[[#This Row],[frecuente/infrecuente]]="Frecuente",Tabla1[[#This Row],[Respuesta.rt]]=""),"",Tabla1[[#This Row],[Respuesta.rt]])</f>
        <v/>
      </c>
      <c r="U1837" s="3">
        <f>1-Tabla1[[#This Row],[Respuesta.corr]]</f>
        <v>0</v>
      </c>
      <c r="V1837" s="3" t="s">
        <v>144</v>
      </c>
      <c r="W1837" s="3" t="s">
        <v>172</v>
      </c>
      <c r="X1837" s="3" t="str">
        <f>+LEFT(Tabla1[[#This Row],[participant]],LEN(Tabla1[[#This Row],[participant]])-1)</f>
        <v>LMR11M</v>
      </c>
    </row>
    <row r="1838" spans="1:24" x14ac:dyDescent="0.55000000000000004">
      <c r="A1838" t="s">
        <v>126</v>
      </c>
      <c r="B1838" t="s">
        <v>89</v>
      </c>
      <c r="C1838" t="s">
        <v>15</v>
      </c>
      <c r="D1838">
        <v>1.3</v>
      </c>
      <c r="E1838">
        <v>0</v>
      </c>
      <c r="F1838">
        <v>36</v>
      </c>
      <c r="G1838">
        <v>36</v>
      </c>
      <c r="H1838">
        <v>36</v>
      </c>
      <c r="I1838" t="s">
        <v>15</v>
      </c>
      <c r="J1838">
        <v>1</v>
      </c>
      <c r="L1838" t="s">
        <v>123</v>
      </c>
      <c r="M1838">
        <v>59.923873916776003</v>
      </c>
      <c r="N1838" t="s">
        <v>124</v>
      </c>
      <c r="O1838">
        <v>1</v>
      </c>
      <c r="P1838" t="s">
        <v>125</v>
      </c>
      <c r="Q1838" s="3" t="str">
        <f>+PROPER(IF(MID(Tabla1[[#This Row],[expName]],3,100)="Alegria","Alegría",MID(Tabla1[[#This Row],[expName]],3,100)))</f>
        <v>Sexo</v>
      </c>
      <c r="R1838" s="3" t="str">
        <f>+IF(Tabla1[[#This Row],[correct_ans]]="None","Frecuente","Infrecuente")</f>
        <v>Frecuente</v>
      </c>
      <c r="S1838" s="3">
        <f>+Tabla1[[#This Row],[Respuesta.corr]]*100</f>
        <v>100</v>
      </c>
      <c r="T1838" s="3" t="str">
        <f>+IF(OR(Tabla1[[#This Row],[frecuente/infrecuente]]="Frecuente",Tabla1[[#This Row],[Respuesta.rt]]=""),"",Tabla1[[#This Row],[Respuesta.rt]])</f>
        <v/>
      </c>
      <c r="U1838" s="3">
        <f>1-Tabla1[[#This Row],[Respuesta.corr]]</f>
        <v>0</v>
      </c>
      <c r="V1838" s="3" t="s">
        <v>144</v>
      </c>
      <c r="W1838" s="3" t="s">
        <v>172</v>
      </c>
      <c r="X1838" s="3" t="str">
        <f>+LEFT(Tabla1[[#This Row],[participant]],LEN(Tabla1[[#This Row],[participant]])-1)</f>
        <v>LMR11M</v>
      </c>
    </row>
    <row r="1839" spans="1:24" x14ac:dyDescent="0.55000000000000004">
      <c r="A1839" t="s">
        <v>122</v>
      </c>
      <c r="B1839" t="s">
        <v>65</v>
      </c>
      <c r="C1839" t="s">
        <v>21</v>
      </c>
      <c r="D1839">
        <v>0.8</v>
      </c>
      <c r="E1839">
        <v>0</v>
      </c>
      <c r="F1839">
        <v>37</v>
      </c>
      <c r="G1839">
        <v>37</v>
      </c>
      <c r="H1839">
        <v>37</v>
      </c>
      <c r="I1839" t="s">
        <v>15</v>
      </c>
      <c r="J1839">
        <v>0</v>
      </c>
      <c r="L1839" t="s">
        <v>123</v>
      </c>
      <c r="M1839">
        <v>59.923873916776003</v>
      </c>
      <c r="N1839" t="s">
        <v>124</v>
      </c>
      <c r="O1839">
        <v>1</v>
      </c>
      <c r="P1839" t="s">
        <v>125</v>
      </c>
      <c r="Q1839" s="3" t="str">
        <f>+PROPER(IF(MID(Tabla1[[#This Row],[expName]],3,100)="Alegria","Alegría",MID(Tabla1[[#This Row],[expName]],3,100)))</f>
        <v>Sexo</v>
      </c>
      <c r="R1839" s="3" t="str">
        <f>+IF(Tabla1[[#This Row],[correct_ans]]="None","Frecuente","Infrecuente")</f>
        <v>Infrecuente</v>
      </c>
      <c r="S1839" s="3">
        <f>+Tabla1[[#This Row],[Respuesta.corr]]*100</f>
        <v>0</v>
      </c>
      <c r="T1839" s="3" t="str">
        <f>+IF(OR(Tabla1[[#This Row],[frecuente/infrecuente]]="Frecuente",Tabla1[[#This Row],[Respuesta.rt]]=""),"",Tabla1[[#This Row],[Respuesta.rt]])</f>
        <v/>
      </c>
      <c r="U1839" s="3">
        <f>1-Tabla1[[#This Row],[Respuesta.corr]]</f>
        <v>1</v>
      </c>
      <c r="V1839" s="3" t="s">
        <v>144</v>
      </c>
      <c r="W1839" s="3" t="s">
        <v>172</v>
      </c>
      <c r="X1839" s="3" t="str">
        <f>+LEFT(Tabla1[[#This Row],[participant]],LEN(Tabla1[[#This Row],[participant]])-1)</f>
        <v>LMR11M</v>
      </c>
    </row>
    <row r="1840" spans="1:24" x14ac:dyDescent="0.55000000000000004">
      <c r="A1840" t="s">
        <v>126</v>
      </c>
      <c r="B1840" t="s">
        <v>93</v>
      </c>
      <c r="C1840" t="s">
        <v>15</v>
      </c>
      <c r="D1840">
        <v>0.8</v>
      </c>
      <c r="E1840">
        <v>0</v>
      </c>
      <c r="F1840">
        <v>38</v>
      </c>
      <c r="G1840">
        <v>38</v>
      </c>
      <c r="H1840">
        <v>38</v>
      </c>
      <c r="I1840" t="s">
        <v>15</v>
      </c>
      <c r="J1840">
        <v>1</v>
      </c>
      <c r="L1840" t="s">
        <v>123</v>
      </c>
      <c r="M1840">
        <v>59.923873916776003</v>
      </c>
      <c r="N1840" t="s">
        <v>124</v>
      </c>
      <c r="O1840">
        <v>1</v>
      </c>
      <c r="P1840" t="s">
        <v>125</v>
      </c>
      <c r="Q1840" s="3" t="str">
        <f>+PROPER(IF(MID(Tabla1[[#This Row],[expName]],3,100)="Alegria","Alegría",MID(Tabla1[[#This Row],[expName]],3,100)))</f>
        <v>Sexo</v>
      </c>
      <c r="R1840" s="3" t="str">
        <f>+IF(Tabla1[[#This Row],[correct_ans]]="None","Frecuente","Infrecuente")</f>
        <v>Frecuente</v>
      </c>
      <c r="S1840" s="3">
        <f>+Tabla1[[#This Row],[Respuesta.corr]]*100</f>
        <v>100</v>
      </c>
      <c r="T1840" s="3" t="str">
        <f>+IF(OR(Tabla1[[#This Row],[frecuente/infrecuente]]="Frecuente",Tabla1[[#This Row],[Respuesta.rt]]=""),"",Tabla1[[#This Row],[Respuesta.rt]])</f>
        <v/>
      </c>
      <c r="U1840" s="3">
        <f>1-Tabla1[[#This Row],[Respuesta.corr]]</f>
        <v>0</v>
      </c>
      <c r="V1840" s="3" t="s">
        <v>144</v>
      </c>
      <c r="W1840" s="3" t="s">
        <v>172</v>
      </c>
      <c r="X1840" s="3" t="str">
        <f>+LEFT(Tabla1[[#This Row],[participant]],LEN(Tabla1[[#This Row],[participant]])-1)</f>
        <v>LMR11M</v>
      </c>
    </row>
    <row r="1841" spans="1:24" x14ac:dyDescent="0.55000000000000004">
      <c r="A1841" t="s">
        <v>126</v>
      </c>
      <c r="B1841" t="s">
        <v>127</v>
      </c>
      <c r="C1841" t="s">
        <v>15</v>
      </c>
      <c r="D1841">
        <v>0.8</v>
      </c>
      <c r="E1841">
        <v>0</v>
      </c>
      <c r="F1841">
        <v>39</v>
      </c>
      <c r="G1841">
        <v>39</v>
      </c>
      <c r="H1841">
        <v>39</v>
      </c>
      <c r="I1841" t="s">
        <v>15</v>
      </c>
      <c r="J1841">
        <v>1</v>
      </c>
      <c r="L1841" t="s">
        <v>123</v>
      </c>
      <c r="M1841">
        <v>59.923873916776003</v>
      </c>
      <c r="N1841" t="s">
        <v>124</v>
      </c>
      <c r="O1841">
        <v>1</v>
      </c>
      <c r="P1841" t="s">
        <v>125</v>
      </c>
      <c r="Q1841" s="3" t="str">
        <f>+PROPER(IF(MID(Tabla1[[#This Row],[expName]],3,100)="Alegria","Alegría",MID(Tabla1[[#This Row],[expName]],3,100)))</f>
        <v>Sexo</v>
      </c>
      <c r="R1841" s="3" t="str">
        <f>+IF(Tabla1[[#This Row],[correct_ans]]="None","Frecuente","Infrecuente")</f>
        <v>Frecuente</v>
      </c>
      <c r="S1841" s="3">
        <f>+Tabla1[[#This Row],[Respuesta.corr]]*100</f>
        <v>100</v>
      </c>
      <c r="T1841" s="3" t="str">
        <f>+IF(OR(Tabla1[[#This Row],[frecuente/infrecuente]]="Frecuente",Tabla1[[#This Row],[Respuesta.rt]]=""),"",Tabla1[[#This Row],[Respuesta.rt]])</f>
        <v/>
      </c>
      <c r="U1841" s="3">
        <f>1-Tabla1[[#This Row],[Respuesta.corr]]</f>
        <v>0</v>
      </c>
      <c r="V1841" s="3" t="s">
        <v>144</v>
      </c>
      <c r="W1841" s="3" t="s">
        <v>172</v>
      </c>
      <c r="X1841" s="3" t="str">
        <f>+LEFT(Tabla1[[#This Row],[participant]],LEN(Tabla1[[#This Row],[participant]])-1)</f>
        <v>LMR11M</v>
      </c>
    </row>
    <row r="1842" spans="1:24" x14ac:dyDescent="0.55000000000000004">
      <c r="A1842" t="s">
        <v>122</v>
      </c>
      <c r="B1842" t="s">
        <v>35</v>
      </c>
      <c r="C1842" t="s">
        <v>21</v>
      </c>
      <c r="D1842">
        <v>1.3</v>
      </c>
      <c r="E1842">
        <v>0</v>
      </c>
      <c r="F1842">
        <v>40</v>
      </c>
      <c r="G1842">
        <v>40</v>
      </c>
      <c r="H1842">
        <v>40</v>
      </c>
      <c r="I1842" t="s">
        <v>21</v>
      </c>
      <c r="J1842">
        <v>1</v>
      </c>
      <c r="K1842">
        <v>0.59630341501899997</v>
      </c>
      <c r="L1842" t="s">
        <v>123</v>
      </c>
      <c r="M1842">
        <v>59.923873916776003</v>
      </c>
      <c r="N1842" t="s">
        <v>124</v>
      </c>
      <c r="O1842">
        <v>1</v>
      </c>
      <c r="P1842" t="s">
        <v>125</v>
      </c>
      <c r="Q1842" s="3" t="str">
        <f>+PROPER(IF(MID(Tabla1[[#This Row],[expName]],3,100)="Alegria","Alegría",MID(Tabla1[[#This Row],[expName]],3,100)))</f>
        <v>Sexo</v>
      </c>
      <c r="R1842" s="3" t="str">
        <f>+IF(Tabla1[[#This Row],[correct_ans]]="None","Frecuente","Infrecuente")</f>
        <v>Infrecuente</v>
      </c>
      <c r="S1842" s="3">
        <f>+Tabla1[[#This Row],[Respuesta.corr]]*100</f>
        <v>100</v>
      </c>
      <c r="T1842" s="3">
        <f>+IF(OR(Tabla1[[#This Row],[frecuente/infrecuente]]="Frecuente",Tabla1[[#This Row],[Respuesta.rt]]=""),"",Tabla1[[#This Row],[Respuesta.rt]])</f>
        <v>0.59630341501899997</v>
      </c>
      <c r="U1842" s="3">
        <f>1-Tabla1[[#This Row],[Respuesta.corr]]</f>
        <v>0</v>
      </c>
      <c r="V1842" s="3" t="s">
        <v>144</v>
      </c>
      <c r="W1842" s="3" t="s">
        <v>172</v>
      </c>
      <c r="X1842" s="3" t="str">
        <f>+LEFT(Tabla1[[#This Row],[participant]],LEN(Tabla1[[#This Row],[participant]])-1)</f>
        <v>LMR11M</v>
      </c>
    </row>
    <row r="1843" spans="1:24" x14ac:dyDescent="0.55000000000000004">
      <c r="A1843" t="s">
        <v>126</v>
      </c>
      <c r="B1843" t="s">
        <v>91</v>
      </c>
      <c r="C1843" t="s">
        <v>15</v>
      </c>
      <c r="D1843">
        <v>1.3</v>
      </c>
      <c r="E1843">
        <v>0</v>
      </c>
      <c r="F1843">
        <v>41</v>
      </c>
      <c r="G1843">
        <v>41</v>
      </c>
      <c r="H1843">
        <v>41</v>
      </c>
      <c r="I1843" t="s">
        <v>15</v>
      </c>
      <c r="J1843">
        <v>1</v>
      </c>
      <c r="L1843" t="s">
        <v>123</v>
      </c>
      <c r="M1843">
        <v>59.923873916776003</v>
      </c>
      <c r="N1843" t="s">
        <v>124</v>
      </c>
      <c r="O1843">
        <v>1</v>
      </c>
      <c r="P1843" t="s">
        <v>125</v>
      </c>
      <c r="Q1843" s="3" t="str">
        <f>+PROPER(IF(MID(Tabla1[[#This Row],[expName]],3,100)="Alegria","Alegría",MID(Tabla1[[#This Row],[expName]],3,100)))</f>
        <v>Sexo</v>
      </c>
      <c r="R1843" s="3" t="str">
        <f>+IF(Tabla1[[#This Row],[correct_ans]]="None","Frecuente","Infrecuente")</f>
        <v>Frecuente</v>
      </c>
      <c r="S1843" s="3">
        <f>+Tabla1[[#This Row],[Respuesta.corr]]*100</f>
        <v>100</v>
      </c>
      <c r="T1843" s="3" t="str">
        <f>+IF(OR(Tabla1[[#This Row],[frecuente/infrecuente]]="Frecuente",Tabla1[[#This Row],[Respuesta.rt]]=""),"",Tabla1[[#This Row],[Respuesta.rt]])</f>
        <v/>
      </c>
      <c r="U1843" s="3">
        <f>1-Tabla1[[#This Row],[Respuesta.corr]]</f>
        <v>0</v>
      </c>
      <c r="V1843" s="3" t="s">
        <v>144</v>
      </c>
      <c r="W1843" s="3" t="s">
        <v>172</v>
      </c>
      <c r="X1843" s="3" t="str">
        <f>+LEFT(Tabla1[[#This Row],[participant]],LEN(Tabla1[[#This Row],[participant]])-1)</f>
        <v>LMR11M</v>
      </c>
    </row>
    <row r="1844" spans="1:24" x14ac:dyDescent="0.55000000000000004">
      <c r="A1844" t="s">
        <v>126</v>
      </c>
      <c r="B1844" t="s">
        <v>70</v>
      </c>
      <c r="C1844" t="s">
        <v>15</v>
      </c>
      <c r="D1844">
        <v>0.8</v>
      </c>
      <c r="E1844">
        <v>0</v>
      </c>
      <c r="F1844">
        <v>42</v>
      </c>
      <c r="G1844">
        <v>42</v>
      </c>
      <c r="H1844">
        <v>42</v>
      </c>
      <c r="I1844" t="s">
        <v>15</v>
      </c>
      <c r="J1844">
        <v>1</v>
      </c>
      <c r="L1844" t="s">
        <v>123</v>
      </c>
      <c r="M1844">
        <v>59.923873916776003</v>
      </c>
      <c r="N1844" t="s">
        <v>124</v>
      </c>
      <c r="O1844">
        <v>1</v>
      </c>
      <c r="P1844" t="s">
        <v>125</v>
      </c>
      <c r="Q1844" s="3" t="str">
        <f>+PROPER(IF(MID(Tabla1[[#This Row],[expName]],3,100)="Alegria","Alegría",MID(Tabla1[[#This Row],[expName]],3,100)))</f>
        <v>Sexo</v>
      </c>
      <c r="R1844" s="3" t="str">
        <f>+IF(Tabla1[[#This Row],[correct_ans]]="None","Frecuente","Infrecuente")</f>
        <v>Frecuente</v>
      </c>
      <c r="S1844" s="3">
        <f>+Tabla1[[#This Row],[Respuesta.corr]]*100</f>
        <v>100</v>
      </c>
      <c r="T1844" s="3" t="str">
        <f>+IF(OR(Tabla1[[#This Row],[frecuente/infrecuente]]="Frecuente",Tabla1[[#This Row],[Respuesta.rt]]=""),"",Tabla1[[#This Row],[Respuesta.rt]])</f>
        <v/>
      </c>
      <c r="U1844" s="3">
        <f>1-Tabla1[[#This Row],[Respuesta.corr]]</f>
        <v>0</v>
      </c>
      <c r="V1844" s="3" t="s">
        <v>144</v>
      </c>
      <c r="W1844" s="3" t="s">
        <v>172</v>
      </c>
      <c r="X1844" s="3" t="str">
        <f>+LEFT(Tabla1[[#This Row],[participant]],LEN(Tabla1[[#This Row],[participant]])-1)</f>
        <v>LMR11M</v>
      </c>
    </row>
    <row r="1845" spans="1:24" x14ac:dyDescent="0.55000000000000004">
      <c r="A1845" t="s">
        <v>122</v>
      </c>
      <c r="B1845" t="s">
        <v>90</v>
      </c>
      <c r="C1845" t="s">
        <v>21</v>
      </c>
      <c r="D1845">
        <v>0.8</v>
      </c>
      <c r="E1845">
        <v>0</v>
      </c>
      <c r="F1845">
        <v>43</v>
      </c>
      <c r="G1845">
        <v>43</v>
      </c>
      <c r="H1845">
        <v>43</v>
      </c>
      <c r="I1845" t="s">
        <v>21</v>
      </c>
      <c r="J1845">
        <v>1</v>
      </c>
      <c r="K1845">
        <v>0.63139299815500005</v>
      </c>
      <c r="L1845" t="s">
        <v>123</v>
      </c>
      <c r="M1845">
        <v>59.923873916776003</v>
      </c>
      <c r="N1845" t="s">
        <v>124</v>
      </c>
      <c r="O1845">
        <v>1</v>
      </c>
      <c r="P1845" t="s">
        <v>125</v>
      </c>
      <c r="Q1845" s="3" t="str">
        <f>+PROPER(IF(MID(Tabla1[[#This Row],[expName]],3,100)="Alegria","Alegría",MID(Tabla1[[#This Row],[expName]],3,100)))</f>
        <v>Sexo</v>
      </c>
      <c r="R1845" s="3" t="str">
        <f>+IF(Tabla1[[#This Row],[correct_ans]]="None","Frecuente","Infrecuente")</f>
        <v>Infrecuente</v>
      </c>
      <c r="S1845" s="3">
        <f>+Tabla1[[#This Row],[Respuesta.corr]]*100</f>
        <v>100</v>
      </c>
      <c r="T1845" s="3">
        <f>+IF(OR(Tabla1[[#This Row],[frecuente/infrecuente]]="Frecuente",Tabla1[[#This Row],[Respuesta.rt]]=""),"",Tabla1[[#This Row],[Respuesta.rt]])</f>
        <v>0.63139299815500005</v>
      </c>
      <c r="U1845" s="3">
        <f>1-Tabla1[[#This Row],[Respuesta.corr]]</f>
        <v>0</v>
      </c>
      <c r="V1845" s="3" t="s">
        <v>144</v>
      </c>
      <c r="W1845" s="3" t="s">
        <v>172</v>
      </c>
      <c r="X1845" s="3" t="str">
        <f>+LEFT(Tabla1[[#This Row],[participant]],LEN(Tabla1[[#This Row],[participant]])-1)</f>
        <v>LMR11M</v>
      </c>
    </row>
    <row r="1846" spans="1:24" x14ac:dyDescent="0.55000000000000004">
      <c r="A1846" t="s">
        <v>126</v>
      </c>
      <c r="B1846" t="s">
        <v>22</v>
      </c>
      <c r="C1846" t="s">
        <v>15</v>
      </c>
      <c r="D1846">
        <v>1.3</v>
      </c>
      <c r="E1846">
        <v>0</v>
      </c>
      <c r="F1846">
        <v>44</v>
      </c>
      <c r="G1846">
        <v>44</v>
      </c>
      <c r="H1846">
        <v>44</v>
      </c>
      <c r="I1846" t="s">
        <v>15</v>
      </c>
      <c r="J1846">
        <v>1</v>
      </c>
      <c r="L1846" t="s">
        <v>123</v>
      </c>
      <c r="M1846">
        <v>59.923873916776003</v>
      </c>
      <c r="N1846" t="s">
        <v>124</v>
      </c>
      <c r="O1846">
        <v>1</v>
      </c>
      <c r="P1846" t="s">
        <v>125</v>
      </c>
      <c r="Q1846" s="3" t="str">
        <f>+PROPER(IF(MID(Tabla1[[#This Row],[expName]],3,100)="Alegria","Alegría",MID(Tabla1[[#This Row],[expName]],3,100)))</f>
        <v>Sexo</v>
      </c>
      <c r="R1846" s="3" t="str">
        <f>+IF(Tabla1[[#This Row],[correct_ans]]="None","Frecuente","Infrecuente")</f>
        <v>Frecuente</v>
      </c>
      <c r="S1846" s="3">
        <f>+Tabla1[[#This Row],[Respuesta.corr]]*100</f>
        <v>100</v>
      </c>
      <c r="T1846" s="3" t="str">
        <f>+IF(OR(Tabla1[[#This Row],[frecuente/infrecuente]]="Frecuente",Tabla1[[#This Row],[Respuesta.rt]]=""),"",Tabla1[[#This Row],[Respuesta.rt]])</f>
        <v/>
      </c>
      <c r="U1846" s="3">
        <f>1-Tabla1[[#This Row],[Respuesta.corr]]</f>
        <v>0</v>
      </c>
      <c r="V1846" s="3" t="s">
        <v>144</v>
      </c>
      <c r="W1846" s="3" t="s">
        <v>172</v>
      </c>
      <c r="X1846" s="3" t="str">
        <f>+LEFT(Tabla1[[#This Row],[participant]],LEN(Tabla1[[#This Row],[participant]])-1)</f>
        <v>LMR11M</v>
      </c>
    </row>
    <row r="1847" spans="1:24" x14ac:dyDescent="0.55000000000000004">
      <c r="A1847" t="s">
        <v>126</v>
      </c>
      <c r="B1847" t="s">
        <v>77</v>
      </c>
      <c r="C1847" t="s">
        <v>15</v>
      </c>
      <c r="D1847">
        <v>0.8</v>
      </c>
      <c r="E1847">
        <v>0</v>
      </c>
      <c r="F1847">
        <v>45</v>
      </c>
      <c r="G1847">
        <v>45</v>
      </c>
      <c r="H1847">
        <v>45</v>
      </c>
      <c r="I1847" t="s">
        <v>15</v>
      </c>
      <c r="J1847">
        <v>1</v>
      </c>
      <c r="L1847" t="s">
        <v>123</v>
      </c>
      <c r="M1847">
        <v>59.923873916776003</v>
      </c>
      <c r="N1847" t="s">
        <v>124</v>
      </c>
      <c r="O1847">
        <v>1</v>
      </c>
      <c r="P1847" t="s">
        <v>125</v>
      </c>
      <c r="Q1847" s="3" t="str">
        <f>+PROPER(IF(MID(Tabla1[[#This Row],[expName]],3,100)="Alegria","Alegría",MID(Tabla1[[#This Row],[expName]],3,100)))</f>
        <v>Sexo</v>
      </c>
      <c r="R1847" s="3" t="str">
        <f>+IF(Tabla1[[#This Row],[correct_ans]]="None","Frecuente","Infrecuente")</f>
        <v>Frecuente</v>
      </c>
      <c r="S1847" s="3">
        <f>+Tabla1[[#This Row],[Respuesta.corr]]*100</f>
        <v>100</v>
      </c>
      <c r="T1847" s="3" t="str">
        <f>+IF(OR(Tabla1[[#This Row],[frecuente/infrecuente]]="Frecuente",Tabla1[[#This Row],[Respuesta.rt]]=""),"",Tabla1[[#This Row],[Respuesta.rt]])</f>
        <v/>
      </c>
      <c r="U1847" s="3">
        <f>1-Tabla1[[#This Row],[Respuesta.corr]]</f>
        <v>0</v>
      </c>
      <c r="V1847" s="3" t="s">
        <v>144</v>
      </c>
      <c r="W1847" s="3" t="s">
        <v>172</v>
      </c>
      <c r="X1847" s="3" t="str">
        <f>+LEFT(Tabla1[[#This Row],[participant]],LEN(Tabla1[[#This Row],[participant]])-1)</f>
        <v>LMR11M</v>
      </c>
    </row>
    <row r="1848" spans="1:24" x14ac:dyDescent="0.55000000000000004">
      <c r="A1848" t="s">
        <v>122</v>
      </c>
      <c r="B1848" t="s">
        <v>28</v>
      </c>
      <c r="C1848" t="s">
        <v>21</v>
      </c>
      <c r="D1848">
        <v>1.3</v>
      </c>
      <c r="E1848">
        <v>0</v>
      </c>
      <c r="F1848">
        <v>46</v>
      </c>
      <c r="G1848">
        <v>46</v>
      </c>
      <c r="H1848">
        <v>46</v>
      </c>
      <c r="I1848" t="s">
        <v>21</v>
      </c>
      <c r="J1848">
        <v>1</v>
      </c>
      <c r="K1848">
        <v>0.56505145924199995</v>
      </c>
      <c r="L1848" t="s">
        <v>123</v>
      </c>
      <c r="M1848">
        <v>59.923873916776003</v>
      </c>
      <c r="N1848" t="s">
        <v>124</v>
      </c>
      <c r="O1848">
        <v>1</v>
      </c>
      <c r="P1848" t="s">
        <v>125</v>
      </c>
      <c r="Q1848" s="3" t="str">
        <f>+PROPER(IF(MID(Tabla1[[#This Row],[expName]],3,100)="Alegria","Alegría",MID(Tabla1[[#This Row],[expName]],3,100)))</f>
        <v>Sexo</v>
      </c>
      <c r="R1848" s="3" t="str">
        <f>+IF(Tabla1[[#This Row],[correct_ans]]="None","Frecuente","Infrecuente")</f>
        <v>Infrecuente</v>
      </c>
      <c r="S1848" s="3">
        <f>+Tabla1[[#This Row],[Respuesta.corr]]*100</f>
        <v>100</v>
      </c>
      <c r="T1848" s="3">
        <f>+IF(OR(Tabla1[[#This Row],[frecuente/infrecuente]]="Frecuente",Tabla1[[#This Row],[Respuesta.rt]]=""),"",Tabla1[[#This Row],[Respuesta.rt]])</f>
        <v>0.56505145924199995</v>
      </c>
      <c r="U1848" s="3">
        <f>1-Tabla1[[#This Row],[Respuesta.corr]]</f>
        <v>0</v>
      </c>
      <c r="V1848" s="3" t="s">
        <v>144</v>
      </c>
      <c r="W1848" s="3" t="s">
        <v>172</v>
      </c>
      <c r="X1848" s="3" t="str">
        <f>+LEFT(Tabla1[[#This Row],[participant]],LEN(Tabla1[[#This Row],[participant]])-1)</f>
        <v>LMR11M</v>
      </c>
    </row>
    <row r="1849" spans="1:24" x14ac:dyDescent="0.55000000000000004">
      <c r="A1849" t="s">
        <v>126</v>
      </c>
      <c r="B1849" t="s">
        <v>94</v>
      </c>
      <c r="C1849" t="s">
        <v>15</v>
      </c>
      <c r="D1849">
        <v>0.8</v>
      </c>
      <c r="E1849">
        <v>0</v>
      </c>
      <c r="F1849">
        <v>47</v>
      </c>
      <c r="G1849">
        <v>47</v>
      </c>
      <c r="H1849">
        <v>47</v>
      </c>
      <c r="I1849" t="s">
        <v>15</v>
      </c>
      <c r="J1849">
        <v>1</v>
      </c>
      <c r="L1849" t="s">
        <v>123</v>
      </c>
      <c r="M1849">
        <v>59.923873916776003</v>
      </c>
      <c r="N1849" t="s">
        <v>124</v>
      </c>
      <c r="O1849">
        <v>1</v>
      </c>
      <c r="P1849" t="s">
        <v>125</v>
      </c>
      <c r="Q1849" s="3" t="str">
        <f>+PROPER(IF(MID(Tabla1[[#This Row],[expName]],3,100)="Alegria","Alegría",MID(Tabla1[[#This Row],[expName]],3,100)))</f>
        <v>Sexo</v>
      </c>
      <c r="R1849" s="3" t="str">
        <f>+IF(Tabla1[[#This Row],[correct_ans]]="None","Frecuente","Infrecuente")</f>
        <v>Frecuente</v>
      </c>
      <c r="S1849" s="3">
        <f>+Tabla1[[#This Row],[Respuesta.corr]]*100</f>
        <v>100</v>
      </c>
      <c r="T1849" s="3" t="str">
        <f>+IF(OR(Tabla1[[#This Row],[frecuente/infrecuente]]="Frecuente",Tabla1[[#This Row],[Respuesta.rt]]=""),"",Tabla1[[#This Row],[Respuesta.rt]])</f>
        <v/>
      </c>
      <c r="U1849" s="3">
        <f>1-Tabla1[[#This Row],[Respuesta.corr]]</f>
        <v>0</v>
      </c>
      <c r="V1849" s="3" t="s">
        <v>144</v>
      </c>
      <c r="W1849" s="3" t="s">
        <v>172</v>
      </c>
      <c r="X1849" s="3" t="str">
        <f>+LEFT(Tabla1[[#This Row],[participant]],LEN(Tabla1[[#This Row],[participant]])-1)</f>
        <v>LMR11M</v>
      </c>
    </row>
    <row r="1850" spans="1:24" x14ac:dyDescent="0.55000000000000004">
      <c r="A1850" t="s">
        <v>126</v>
      </c>
      <c r="B1850" t="s">
        <v>127</v>
      </c>
      <c r="C1850" t="s">
        <v>15</v>
      </c>
      <c r="D1850">
        <v>0.8</v>
      </c>
      <c r="E1850">
        <v>0</v>
      </c>
      <c r="F1850">
        <v>48</v>
      </c>
      <c r="G1850">
        <v>48</v>
      </c>
      <c r="H1850">
        <v>48</v>
      </c>
      <c r="I1850" t="s">
        <v>15</v>
      </c>
      <c r="J1850">
        <v>1</v>
      </c>
      <c r="L1850" t="s">
        <v>123</v>
      </c>
      <c r="M1850">
        <v>59.923873916776003</v>
      </c>
      <c r="N1850" t="s">
        <v>124</v>
      </c>
      <c r="O1850">
        <v>1</v>
      </c>
      <c r="P1850" t="s">
        <v>125</v>
      </c>
      <c r="Q1850" s="3" t="str">
        <f>+PROPER(IF(MID(Tabla1[[#This Row],[expName]],3,100)="Alegria","Alegría",MID(Tabla1[[#This Row],[expName]],3,100)))</f>
        <v>Sexo</v>
      </c>
      <c r="R1850" s="3" t="str">
        <f>+IF(Tabla1[[#This Row],[correct_ans]]="None","Frecuente","Infrecuente")</f>
        <v>Frecuente</v>
      </c>
      <c r="S1850" s="3">
        <f>+Tabla1[[#This Row],[Respuesta.corr]]*100</f>
        <v>100</v>
      </c>
      <c r="T1850" s="3" t="str">
        <f>+IF(OR(Tabla1[[#This Row],[frecuente/infrecuente]]="Frecuente",Tabla1[[#This Row],[Respuesta.rt]]=""),"",Tabla1[[#This Row],[Respuesta.rt]])</f>
        <v/>
      </c>
      <c r="U1850" s="3">
        <f>1-Tabla1[[#This Row],[Respuesta.corr]]</f>
        <v>0</v>
      </c>
      <c r="V1850" s="3" t="s">
        <v>144</v>
      </c>
      <c r="W1850" s="3" t="s">
        <v>172</v>
      </c>
      <c r="X1850" s="3" t="str">
        <f>+LEFT(Tabla1[[#This Row],[participant]],LEN(Tabla1[[#This Row],[participant]])-1)</f>
        <v>LMR11M</v>
      </c>
    </row>
    <row r="1851" spans="1:24" x14ac:dyDescent="0.55000000000000004">
      <c r="A1851" t="s">
        <v>122</v>
      </c>
      <c r="B1851" t="s">
        <v>35</v>
      </c>
      <c r="C1851" t="s">
        <v>21</v>
      </c>
      <c r="D1851">
        <v>0.8</v>
      </c>
      <c r="E1851">
        <v>0</v>
      </c>
      <c r="F1851">
        <v>49</v>
      </c>
      <c r="G1851">
        <v>49</v>
      </c>
      <c r="H1851">
        <v>49</v>
      </c>
      <c r="I1851" t="s">
        <v>21</v>
      </c>
      <c r="J1851">
        <v>1</v>
      </c>
      <c r="K1851">
        <v>0.65342484600799999</v>
      </c>
      <c r="L1851" t="s">
        <v>123</v>
      </c>
      <c r="M1851">
        <v>59.923873916776003</v>
      </c>
      <c r="N1851" t="s">
        <v>124</v>
      </c>
      <c r="O1851">
        <v>1</v>
      </c>
      <c r="P1851" t="s">
        <v>125</v>
      </c>
      <c r="Q1851" s="3" t="str">
        <f>+PROPER(IF(MID(Tabla1[[#This Row],[expName]],3,100)="Alegria","Alegría",MID(Tabla1[[#This Row],[expName]],3,100)))</f>
        <v>Sexo</v>
      </c>
      <c r="R1851" s="3" t="str">
        <f>+IF(Tabla1[[#This Row],[correct_ans]]="None","Frecuente","Infrecuente")</f>
        <v>Infrecuente</v>
      </c>
      <c r="S1851" s="3">
        <f>+Tabla1[[#This Row],[Respuesta.corr]]*100</f>
        <v>100</v>
      </c>
      <c r="T1851" s="3">
        <f>+IF(OR(Tabla1[[#This Row],[frecuente/infrecuente]]="Frecuente",Tabla1[[#This Row],[Respuesta.rt]]=""),"",Tabla1[[#This Row],[Respuesta.rt]])</f>
        <v>0.65342484600799999</v>
      </c>
      <c r="U1851" s="3">
        <f>1-Tabla1[[#This Row],[Respuesta.corr]]</f>
        <v>0</v>
      </c>
      <c r="V1851" s="3" t="s">
        <v>144</v>
      </c>
      <c r="W1851" s="3" t="s">
        <v>172</v>
      </c>
      <c r="X1851" s="3" t="str">
        <f>+LEFT(Tabla1[[#This Row],[participant]],LEN(Tabla1[[#This Row],[participant]])-1)</f>
        <v>LMR11M</v>
      </c>
    </row>
    <row r="1852" spans="1:24" x14ac:dyDescent="0.55000000000000004">
      <c r="A1852" t="s">
        <v>126</v>
      </c>
      <c r="B1852" t="s">
        <v>91</v>
      </c>
      <c r="C1852" t="s">
        <v>15</v>
      </c>
      <c r="D1852">
        <v>1.3</v>
      </c>
      <c r="E1852">
        <v>0</v>
      </c>
      <c r="F1852">
        <v>50</v>
      </c>
      <c r="G1852">
        <v>50</v>
      </c>
      <c r="H1852">
        <v>50</v>
      </c>
      <c r="I1852" t="s">
        <v>15</v>
      </c>
      <c r="J1852">
        <v>1</v>
      </c>
      <c r="L1852" t="s">
        <v>123</v>
      </c>
      <c r="M1852">
        <v>59.923873916776003</v>
      </c>
      <c r="N1852" t="s">
        <v>124</v>
      </c>
      <c r="O1852">
        <v>1</v>
      </c>
      <c r="P1852" t="s">
        <v>125</v>
      </c>
      <c r="Q1852" s="3" t="str">
        <f>+PROPER(IF(MID(Tabla1[[#This Row],[expName]],3,100)="Alegria","Alegría",MID(Tabla1[[#This Row],[expName]],3,100)))</f>
        <v>Sexo</v>
      </c>
      <c r="R1852" s="3" t="str">
        <f>+IF(Tabla1[[#This Row],[correct_ans]]="None","Frecuente","Infrecuente")</f>
        <v>Frecuente</v>
      </c>
      <c r="S1852" s="3">
        <f>+Tabla1[[#This Row],[Respuesta.corr]]*100</f>
        <v>100</v>
      </c>
      <c r="T1852" s="3" t="str">
        <f>+IF(OR(Tabla1[[#This Row],[frecuente/infrecuente]]="Frecuente",Tabla1[[#This Row],[Respuesta.rt]]=""),"",Tabla1[[#This Row],[Respuesta.rt]])</f>
        <v/>
      </c>
      <c r="U1852" s="3">
        <f>1-Tabla1[[#This Row],[Respuesta.corr]]</f>
        <v>0</v>
      </c>
      <c r="V1852" s="3" t="s">
        <v>144</v>
      </c>
      <c r="W1852" s="3" t="s">
        <v>172</v>
      </c>
      <c r="X1852" s="3" t="str">
        <f>+LEFT(Tabla1[[#This Row],[participant]],LEN(Tabla1[[#This Row],[participant]])-1)</f>
        <v>LMR11M</v>
      </c>
    </row>
    <row r="1853" spans="1:24" x14ac:dyDescent="0.55000000000000004">
      <c r="A1853" t="s">
        <v>126</v>
      </c>
      <c r="B1853" t="s">
        <v>22</v>
      </c>
      <c r="C1853" t="s">
        <v>15</v>
      </c>
      <c r="D1853">
        <v>1.3</v>
      </c>
      <c r="E1853">
        <v>0</v>
      </c>
      <c r="F1853">
        <v>51</v>
      </c>
      <c r="G1853">
        <v>51</v>
      </c>
      <c r="H1853">
        <v>51</v>
      </c>
      <c r="I1853" t="s">
        <v>15</v>
      </c>
      <c r="J1853">
        <v>1</v>
      </c>
      <c r="L1853" t="s">
        <v>123</v>
      </c>
      <c r="M1853">
        <v>59.923873916776003</v>
      </c>
      <c r="N1853" t="s">
        <v>124</v>
      </c>
      <c r="O1853">
        <v>1</v>
      </c>
      <c r="P1853" t="s">
        <v>125</v>
      </c>
      <c r="Q1853" s="3" t="str">
        <f>+PROPER(IF(MID(Tabla1[[#This Row],[expName]],3,100)="Alegria","Alegría",MID(Tabla1[[#This Row],[expName]],3,100)))</f>
        <v>Sexo</v>
      </c>
      <c r="R1853" s="3" t="str">
        <f>+IF(Tabla1[[#This Row],[correct_ans]]="None","Frecuente","Infrecuente")</f>
        <v>Frecuente</v>
      </c>
      <c r="S1853" s="3">
        <f>+Tabla1[[#This Row],[Respuesta.corr]]*100</f>
        <v>100</v>
      </c>
      <c r="T1853" s="3" t="str">
        <f>+IF(OR(Tabla1[[#This Row],[frecuente/infrecuente]]="Frecuente",Tabla1[[#This Row],[Respuesta.rt]]=""),"",Tabla1[[#This Row],[Respuesta.rt]])</f>
        <v/>
      </c>
      <c r="U1853" s="3">
        <f>1-Tabla1[[#This Row],[Respuesta.corr]]</f>
        <v>0</v>
      </c>
      <c r="V1853" s="3" t="s">
        <v>144</v>
      </c>
      <c r="W1853" s="3" t="s">
        <v>172</v>
      </c>
      <c r="X1853" s="3" t="str">
        <f>+LEFT(Tabla1[[#This Row],[participant]],LEN(Tabla1[[#This Row],[participant]])-1)</f>
        <v>LMR11M</v>
      </c>
    </row>
    <row r="1854" spans="1:24" x14ac:dyDescent="0.55000000000000004">
      <c r="A1854" t="s">
        <v>122</v>
      </c>
      <c r="B1854" t="s">
        <v>90</v>
      </c>
      <c r="C1854" t="s">
        <v>21</v>
      </c>
      <c r="D1854">
        <v>0.8</v>
      </c>
      <c r="E1854">
        <v>0</v>
      </c>
      <c r="F1854">
        <v>52</v>
      </c>
      <c r="G1854">
        <v>52</v>
      </c>
      <c r="H1854">
        <v>52</v>
      </c>
      <c r="I1854" t="s">
        <v>21</v>
      </c>
      <c r="J1854">
        <v>1</v>
      </c>
      <c r="K1854">
        <v>0.606817410793</v>
      </c>
      <c r="L1854" t="s">
        <v>123</v>
      </c>
      <c r="M1854">
        <v>59.923873916776003</v>
      </c>
      <c r="N1854" t="s">
        <v>124</v>
      </c>
      <c r="O1854">
        <v>1</v>
      </c>
      <c r="P1854" t="s">
        <v>125</v>
      </c>
      <c r="Q1854" s="3" t="str">
        <f>+PROPER(IF(MID(Tabla1[[#This Row],[expName]],3,100)="Alegria","Alegría",MID(Tabla1[[#This Row],[expName]],3,100)))</f>
        <v>Sexo</v>
      </c>
      <c r="R1854" s="3" t="str">
        <f>+IF(Tabla1[[#This Row],[correct_ans]]="None","Frecuente","Infrecuente")</f>
        <v>Infrecuente</v>
      </c>
      <c r="S1854" s="3">
        <f>+Tabla1[[#This Row],[Respuesta.corr]]*100</f>
        <v>100</v>
      </c>
      <c r="T1854" s="3">
        <f>+IF(OR(Tabla1[[#This Row],[frecuente/infrecuente]]="Frecuente",Tabla1[[#This Row],[Respuesta.rt]]=""),"",Tabla1[[#This Row],[Respuesta.rt]])</f>
        <v>0.606817410793</v>
      </c>
      <c r="U1854" s="3">
        <f>1-Tabla1[[#This Row],[Respuesta.corr]]</f>
        <v>0</v>
      </c>
      <c r="V1854" s="3" t="s">
        <v>144</v>
      </c>
      <c r="W1854" s="3" t="s">
        <v>172</v>
      </c>
      <c r="X1854" s="3" t="str">
        <f>+LEFT(Tabla1[[#This Row],[participant]],LEN(Tabla1[[#This Row],[participant]])-1)</f>
        <v>LMR11M</v>
      </c>
    </row>
    <row r="1855" spans="1:24" x14ac:dyDescent="0.55000000000000004">
      <c r="A1855" t="s">
        <v>126</v>
      </c>
      <c r="B1855" t="s">
        <v>94</v>
      </c>
      <c r="C1855" t="s">
        <v>15</v>
      </c>
      <c r="D1855">
        <v>0.8</v>
      </c>
      <c r="E1855">
        <v>0</v>
      </c>
      <c r="F1855">
        <v>53</v>
      </c>
      <c r="G1855">
        <v>53</v>
      </c>
      <c r="H1855">
        <v>53</v>
      </c>
      <c r="I1855" t="s">
        <v>15</v>
      </c>
      <c r="J1855">
        <v>1</v>
      </c>
      <c r="L1855" t="s">
        <v>123</v>
      </c>
      <c r="M1855">
        <v>59.923873916776003</v>
      </c>
      <c r="N1855" t="s">
        <v>124</v>
      </c>
      <c r="O1855">
        <v>1</v>
      </c>
      <c r="P1855" t="s">
        <v>125</v>
      </c>
      <c r="Q1855" s="3" t="str">
        <f>+PROPER(IF(MID(Tabla1[[#This Row],[expName]],3,100)="Alegria","Alegría",MID(Tabla1[[#This Row],[expName]],3,100)))</f>
        <v>Sexo</v>
      </c>
      <c r="R1855" s="3" t="str">
        <f>+IF(Tabla1[[#This Row],[correct_ans]]="None","Frecuente","Infrecuente")</f>
        <v>Frecuente</v>
      </c>
      <c r="S1855" s="3">
        <f>+Tabla1[[#This Row],[Respuesta.corr]]*100</f>
        <v>100</v>
      </c>
      <c r="T1855" s="3" t="str">
        <f>+IF(OR(Tabla1[[#This Row],[frecuente/infrecuente]]="Frecuente",Tabla1[[#This Row],[Respuesta.rt]]=""),"",Tabla1[[#This Row],[Respuesta.rt]])</f>
        <v/>
      </c>
      <c r="U1855" s="3">
        <f>1-Tabla1[[#This Row],[Respuesta.corr]]</f>
        <v>0</v>
      </c>
      <c r="V1855" s="3" t="s">
        <v>144</v>
      </c>
      <c r="W1855" s="3" t="s">
        <v>172</v>
      </c>
      <c r="X1855" s="3" t="str">
        <f>+LEFT(Tabla1[[#This Row],[participant]],LEN(Tabla1[[#This Row],[participant]])-1)</f>
        <v>LMR11M</v>
      </c>
    </row>
    <row r="1856" spans="1:24" x14ac:dyDescent="0.55000000000000004">
      <c r="A1856" t="s">
        <v>126</v>
      </c>
      <c r="B1856" t="s">
        <v>89</v>
      </c>
      <c r="C1856" t="s">
        <v>15</v>
      </c>
      <c r="D1856">
        <v>0.8</v>
      </c>
      <c r="E1856">
        <v>0</v>
      </c>
      <c r="F1856">
        <v>54</v>
      </c>
      <c r="G1856">
        <v>54</v>
      </c>
      <c r="H1856">
        <v>54</v>
      </c>
      <c r="I1856" t="s">
        <v>15</v>
      </c>
      <c r="J1856">
        <v>1</v>
      </c>
      <c r="L1856" t="s">
        <v>123</v>
      </c>
      <c r="M1856">
        <v>59.923873916776003</v>
      </c>
      <c r="N1856" t="s">
        <v>124</v>
      </c>
      <c r="O1856">
        <v>1</v>
      </c>
      <c r="P1856" t="s">
        <v>125</v>
      </c>
      <c r="Q1856" s="3" t="str">
        <f>+PROPER(IF(MID(Tabla1[[#This Row],[expName]],3,100)="Alegria","Alegría",MID(Tabla1[[#This Row],[expName]],3,100)))</f>
        <v>Sexo</v>
      </c>
      <c r="R1856" s="3" t="str">
        <f>+IF(Tabla1[[#This Row],[correct_ans]]="None","Frecuente","Infrecuente")</f>
        <v>Frecuente</v>
      </c>
      <c r="S1856" s="3">
        <f>+Tabla1[[#This Row],[Respuesta.corr]]*100</f>
        <v>100</v>
      </c>
      <c r="T1856" s="3" t="str">
        <f>+IF(OR(Tabla1[[#This Row],[frecuente/infrecuente]]="Frecuente",Tabla1[[#This Row],[Respuesta.rt]]=""),"",Tabla1[[#This Row],[Respuesta.rt]])</f>
        <v/>
      </c>
      <c r="U1856" s="3">
        <f>1-Tabla1[[#This Row],[Respuesta.corr]]</f>
        <v>0</v>
      </c>
      <c r="V1856" s="3" t="s">
        <v>144</v>
      </c>
      <c r="W1856" s="3" t="s">
        <v>172</v>
      </c>
      <c r="X1856" s="3" t="str">
        <f>+LEFT(Tabla1[[#This Row],[participant]],LEN(Tabla1[[#This Row],[participant]])-1)</f>
        <v>LMR11M</v>
      </c>
    </row>
    <row r="1857" spans="1:24" x14ac:dyDescent="0.55000000000000004">
      <c r="A1857" t="s">
        <v>126</v>
      </c>
      <c r="B1857" t="s">
        <v>91</v>
      </c>
      <c r="C1857" t="s">
        <v>15</v>
      </c>
      <c r="D1857">
        <v>1.3</v>
      </c>
      <c r="E1857">
        <v>0</v>
      </c>
      <c r="F1857">
        <v>55</v>
      </c>
      <c r="G1857">
        <v>55</v>
      </c>
      <c r="H1857">
        <v>55</v>
      </c>
      <c r="I1857" t="s">
        <v>15</v>
      </c>
      <c r="J1857">
        <v>1</v>
      </c>
      <c r="L1857" t="s">
        <v>123</v>
      </c>
      <c r="M1857">
        <v>59.923873916776003</v>
      </c>
      <c r="N1857" t="s">
        <v>124</v>
      </c>
      <c r="O1857">
        <v>1</v>
      </c>
      <c r="P1857" t="s">
        <v>125</v>
      </c>
      <c r="Q1857" s="3" t="str">
        <f>+PROPER(IF(MID(Tabla1[[#This Row],[expName]],3,100)="Alegria","Alegría",MID(Tabla1[[#This Row],[expName]],3,100)))</f>
        <v>Sexo</v>
      </c>
      <c r="R1857" s="3" t="str">
        <f>+IF(Tabla1[[#This Row],[correct_ans]]="None","Frecuente","Infrecuente")</f>
        <v>Frecuente</v>
      </c>
      <c r="S1857" s="3">
        <f>+Tabla1[[#This Row],[Respuesta.corr]]*100</f>
        <v>100</v>
      </c>
      <c r="T1857" s="3" t="str">
        <f>+IF(OR(Tabla1[[#This Row],[frecuente/infrecuente]]="Frecuente",Tabla1[[#This Row],[Respuesta.rt]]=""),"",Tabla1[[#This Row],[Respuesta.rt]])</f>
        <v/>
      </c>
      <c r="U1857" s="3">
        <f>1-Tabla1[[#This Row],[Respuesta.corr]]</f>
        <v>0</v>
      </c>
      <c r="V1857" s="3" t="s">
        <v>144</v>
      </c>
      <c r="W1857" s="3" t="s">
        <v>172</v>
      </c>
      <c r="X1857" s="3" t="str">
        <f>+LEFT(Tabla1[[#This Row],[participant]],LEN(Tabla1[[#This Row],[participant]])-1)</f>
        <v>LMR11M</v>
      </c>
    </row>
    <row r="1858" spans="1:24" x14ac:dyDescent="0.55000000000000004">
      <c r="A1858" t="s">
        <v>122</v>
      </c>
      <c r="B1858" t="s">
        <v>92</v>
      </c>
      <c r="C1858" t="s">
        <v>21</v>
      </c>
      <c r="D1858">
        <v>1.3</v>
      </c>
      <c r="E1858">
        <v>0</v>
      </c>
      <c r="F1858">
        <v>56</v>
      </c>
      <c r="G1858">
        <v>56</v>
      </c>
      <c r="H1858">
        <v>56</v>
      </c>
      <c r="I1858" t="s">
        <v>15</v>
      </c>
      <c r="J1858">
        <v>0</v>
      </c>
      <c r="L1858" t="s">
        <v>123</v>
      </c>
      <c r="M1858">
        <v>59.923873916776003</v>
      </c>
      <c r="N1858" t="s">
        <v>124</v>
      </c>
      <c r="O1858">
        <v>1</v>
      </c>
      <c r="P1858" t="s">
        <v>125</v>
      </c>
      <c r="Q1858" s="3" t="str">
        <f>+PROPER(IF(MID(Tabla1[[#This Row],[expName]],3,100)="Alegria","Alegría",MID(Tabla1[[#This Row],[expName]],3,100)))</f>
        <v>Sexo</v>
      </c>
      <c r="R1858" s="3" t="str">
        <f>+IF(Tabla1[[#This Row],[correct_ans]]="None","Frecuente","Infrecuente")</f>
        <v>Infrecuente</v>
      </c>
      <c r="S1858" s="3">
        <f>+Tabla1[[#This Row],[Respuesta.corr]]*100</f>
        <v>0</v>
      </c>
      <c r="T1858" s="3" t="str">
        <f>+IF(OR(Tabla1[[#This Row],[frecuente/infrecuente]]="Frecuente",Tabla1[[#This Row],[Respuesta.rt]]=""),"",Tabla1[[#This Row],[Respuesta.rt]])</f>
        <v/>
      </c>
      <c r="U1858" s="3">
        <f>1-Tabla1[[#This Row],[Respuesta.corr]]</f>
        <v>1</v>
      </c>
      <c r="V1858" s="3" t="s">
        <v>144</v>
      </c>
      <c r="W1858" s="3" t="s">
        <v>172</v>
      </c>
      <c r="X1858" s="3" t="str">
        <f>+LEFT(Tabla1[[#This Row],[participant]],LEN(Tabla1[[#This Row],[participant]])-1)</f>
        <v>LMR11M</v>
      </c>
    </row>
    <row r="1859" spans="1:24" x14ac:dyDescent="0.55000000000000004">
      <c r="A1859" t="s">
        <v>126</v>
      </c>
      <c r="B1859" t="s">
        <v>91</v>
      </c>
      <c r="C1859" t="s">
        <v>15</v>
      </c>
      <c r="D1859">
        <v>1.3</v>
      </c>
      <c r="E1859">
        <v>0</v>
      </c>
      <c r="F1859">
        <v>57</v>
      </c>
      <c r="G1859">
        <v>57</v>
      </c>
      <c r="H1859">
        <v>57</v>
      </c>
      <c r="I1859" t="s">
        <v>15</v>
      </c>
      <c r="J1859">
        <v>1</v>
      </c>
      <c r="L1859" t="s">
        <v>123</v>
      </c>
      <c r="M1859">
        <v>59.923873916776003</v>
      </c>
      <c r="N1859" t="s">
        <v>124</v>
      </c>
      <c r="O1859">
        <v>1</v>
      </c>
      <c r="P1859" t="s">
        <v>125</v>
      </c>
      <c r="Q1859" s="3" t="str">
        <f>+PROPER(IF(MID(Tabla1[[#This Row],[expName]],3,100)="Alegria","Alegría",MID(Tabla1[[#This Row],[expName]],3,100)))</f>
        <v>Sexo</v>
      </c>
      <c r="R1859" s="3" t="str">
        <f>+IF(Tabla1[[#This Row],[correct_ans]]="None","Frecuente","Infrecuente")</f>
        <v>Frecuente</v>
      </c>
      <c r="S1859" s="3">
        <f>+Tabla1[[#This Row],[Respuesta.corr]]*100</f>
        <v>100</v>
      </c>
      <c r="T1859" s="3" t="str">
        <f>+IF(OR(Tabla1[[#This Row],[frecuente/infrecuente]]="Frecuente",Tabla1[[#This Row],[Respuesta.rt]]=""),"",Tabla1[[#This Row],[Respuesta.rt]])</f>
        <v/>
      </c>
      <c r="U1859" s="3">
        <f>1-Tabla1[[#This Row],[Respuesta.corr]]</f>
        <v>0</v>
      </c>
      <c r="V1859" s="3" t="s">
        <v>144</v>
      </c>
      <c r="W1859" s="3" t="s">
        <v>172</v>
      </c>
      <c r="X1859" s="3" t="str">
        <f>+LEFT(Tabla1[[#This Row],[participant]],LEN(Tabla1[[#This Row],[participant]])-1)</f>
        <v>LMR11M</v>
      </c>
    </row>
    <row r="1860" spans="1:24" x14ac:dyDescent="0.55000000000000004">
      <c r="A1860" t="s">
        <v>126</v>
      </c>
      <c r="B1860" t="s">
        <v>93</v>
      </c>
      <c r="C1860" t="s">
        <v>15</v>
      </c>
      <c r="D1860">
        <v>0.8</v>
      </c>
      <c r="E1860">
        <v>0</v>
      </c>
      <c r="F1860">
        <v>58</v>
      </c>
      <c r="G1860">
        <v>58</v>
      </c>
      <c r="H1860">
        <v>58</v>
      </c>
      <c r="I1860" t="s">
        <v>15</v>
      </c>
      <c r="J1860">
        <v>1</v>
      </c>
      <c r="L1860" t="s">
        <v>123</v>
      </c>
      <c r="M1860">
        <v>59.923873916776003</v>
      </c>
      <c r="N1860" t="s">
        <v>124</v>
      </c>
      <c r="O1860">
        <v>1</v>
      </c>
      <c r="P1860" t="s">
        <v>125</v>
      </c>
      <c r="Q1860" s="3" t="str">
        <f>+PROPER(IF(MID(Tabla1[[#This Row],[expName]],3,100)="Alegria","Alegría",MID(Tabla1[[#This Row],[expName]],3,100)))</f>
        <v>Sexo</v>
      </c>
      <c r="R1860" s="3" t="str">
        <f>+IF(Tabla1[[#This Row],[correct_ans]]="None","Frecuente","Infrecuente")</f>
        <v>Frecuente</v>
      </c>
      <c r="S1860" s="3">
        <f>+Tabla1[[#This Row],[Respuesta.corr]]*100</f>
        <v>100</v>
      </c>
      <c r="T1860" s="3" t="str">
        <f>+IF(OR(Tabla1[[#This Row],[frecuente/infrecuente]]="Frecuente",Tabla1[[#This Row],[Respuesta.rt]]=""),"",Tabla1[[#This Row],[Respuesta.rt]])</f>
        <v/>
      </c>
      <c r="U1860" s="3">
        <f>1-Tabla1[[#This Row],[Respuesta.corr]]</f>
        <v>0</v>
      </c>
      <c r="V1860" s="3" t="s">
        <v>144</v>
      </c>
      <c r="W1860" s="3" t="s">
        <v>172</v>
      </c>
      <c r="X1860" s="3" t="str">
        <f>+LEFT(Tabla1[[#This Row],[participant]],LEN(Tabla1[[#This Row],[participant]])-1)</f>
        <v>LMR11M</v>
      </c>
    </row>
    <row r="1861" spans="1:24" x14ac:dyDescent="0.55000000000000004">
      <c r="A1861" t="s">
        <v>122</v>
      </c>
      <c r="B1861" t="s">
        <v>25</v>
      </c>
      <c r="C1861" t="s">
        <v>21</v>
      </c>
      <c r="D1861">
        <v>1.3</v>
      </c>
      <c r="E1861">
        <v>0</v>
      </c>
      <c r="F1861">
        <v>59</v>
      </c>
      <c r="G1861">
        <v>59</v>
      </c>
      <c r="H1861">
        <v>59</v>
      </c>
      <c r="I1861" t="s">
        <v>21</v>
      </c>
      <c r="J1861">
        <v>1</v>
      </c>
      <c r="K1861">
        <v>0.51382205076499998</v>
      </c>
      <c r="L1861" t="s">
        <v>123</v>
      </c>
      <c r="M1861">
        <v>59.923873916776003</v>
      </c>
      <c r="N1861" t="s">
        <v>124</v>
      </c>
      <c r="O1861">
        <v>1</v>
      </c>
      <c r="P1861" t="s">
        <v>125</v>
      </c>
      <c r="Q1861" s="3" t="str">
        <f>+PROPER(IF(MID(Tabla1[[#This Row],[expName]],3,100)="Alegria","Alegría",MID(Tabla1[[#This Row],[expName]],3,100)))</f>
        <v>Sexo</v>
      </c>
      <c r="R1861" s="3" t="str">
        <f>+IF(Tabla1[[#This Row],[correct_ans]]="None","Frecuente","Infrecuente")</f>
        <v>Infrecuente</v>
      </c>
      <c r="S1861" s="3">
        <f>+Tabla1[[#This Row],[Respuesta.corr]]*100</f>
        <v>100</v>
      </c>
      <c r="T1861" s="3">
        <f>+IF(OR(Tabla1[[#This Row],[frecuente/infrecuente]]="Frecuente",Tabla1[[#This Row],[Respuesta.rt]]=""),"",Tabla1[[#This Row],[Respuesta.rt]])</f>
        <v>0.51382205076499998</v>
      </c>
      <c r="U1861" s="3">
        <f>1-Tabla1[[#This Row],[Respuesta.corr]]</f>
        <v>0</v>
      </c>
      <c r="V1861" s="3" t="s">
        <v>144</v>
      </c>
      <c r="W1861" s="3" t="s">
        <v>172</v>
      </c>
      <c r="X1861" s="3" t="str">
        <f>+LEFT(Tabla1[[#This Row],[participant]],LEN(Tabla1[[#This Row],[participant]])-1)</f>
        <v>LMR11M</v>
      </c>
    </row>
    <row r="1862" spans="1:24" x14ac:dyDescent="0.55000000000000004">
      <c r="A1862" t="s">
        <v>126</v>
      </c>
      <c r="B1862" t="s">
        <v>89</v>
      </c>
      <c r="C1862" t="s">
        <v>15</v>
      </c>
      <c r="D1862">
        <v>0.8</v>
      </c>
      <c r="E1862">
        <v>0</v>
      </c>
      <c r="F1862">
        <v>60</v>
      </c>
      <c r="G1862">
        <v>60</v>
      </c>
      <c r="H1862">
        <v>60</v>
      </c>
      <c r="I1862" t="s">
        <v>15</v>
      </c>
      <c r="J1862">
        <v>1</v>
      </c>
      <c r="L1862" t="s">
        <v>123</v>
      </c>
      <c r="M1862">
        <v>59.923873916776003</v>
      </c>
      <c r="N1862" t="s">
        <v>124</v>
      </c>
      <c r="O1862">
        <v>1</v>
      </c>
      <c r="P1862" t="s">
        <v>125</v>
      </c>
      <c r="Q1862" s="3" t="str">
        <f>+PROPER(IF(MID(Tabla1[[#This Row],[expName]],3,100)="Alegria","Alegría",MID(Tabla1[[#This Row],[expName]],3,100)))</f>
        <v>Sexo</v>
      </c>
      <c r="R1862" s="3" t="str">
        <f>+IF(Tabla1[[#This Row],[correct_ans]]="None","Frecuente","Infrecuente")</f>
        <v>Frecuente</v>
      </c>
      <c r="S1862" s="3">
        <f>+Tabla1[[#This Row],[Respuesta.corr]]*100</f>
        <v>100</v>
      </c>
      <c r="T1862" s="3" t="str">
        <f>+IF(OR(Tabla1[[#This Row],[frecuente/infrecuente]]="Frecuente",Tabla1[[#This Row],[Respuesta.rt]]=""),"",Tabla1[[#This Row],[Respuesta.rt]])</f>
        <v/>
      </c>
      <c r="U1862" s="3">
        <f>1-Tabla1[[#This Row],[Respuesta.corr]]</f>
        <v>0</v>
      </c>
      <c r="V1862" s="3" t="s">
        <v>144</v>
      </c>
      <c r="W1862" s="3" t="s">
        <v>172</v>
      </c>
      <c r="X1862" s="3" t="str">
        <f>+LEFT(Tabla1[[#This Row],[participant]],LEN(Tabla1[[#This Row],[participant]])-1)</f>
        <v>LMR11M</v>
      </c>
    </row>
    <row r="1863" spans="1:24" x14ac:dyDescent="0.55000000000000004">
      <c r="A1863" t="s">
        <v>126</v>
      </c>
      <c r="B1863" t="s">
        <v>127</v>
      </c>
      <c r="C1863" t="s">
        <v>15</v>
      </c>
      <c r="D1863">
        <v>1.3</v>
      </c>
      <c r="E1863">
        <v>0</v>
      </c>
      <c r="F1863">
        <v>61</v>
      </c>
      <c r="G1863">
        <v>61</v>
      </c>
      <c r="H1863">
        <v>61</v>
      </c>
      <c r="I1863" t="s">
        <v>15</v>
      </c>
      <c r="J1863">
        <v>1</v>
      </c>
      <c r="L1863" t="s">
        <v>123</v>
      </c>
      <c r="M1863">
        <v>59.923873916776003</v>
      </c>
      <c r="N1863" t="s">
        <v>124</v>
      </c>
      <c r="O1863">
        <v>1</v>
      </c>
      <c r="P1863" t="s">
        <v>125</v>
      </c>
      <c r="Q1863" s="3" t="str">
        <f>+PROPER(IF(MID(Tabla1[[#This Row],[expName]],3,100)="Alegria","Alegría",MID(Tabla1[[#This Row],[expName]],3,100)))</f>
        <v>Sexo</v>
      </c>
      <c r="R1863" s="3" t="str">
        <f>+IF(Tabla1[[#This Row],[correct_ans]]="None","Frecuente","Infrecuente")</f>
        <v>Frecuente</v>
      </c>
      <c r="S1863" s="3">
        <f>+Tabla1[[#This Row],[Respuesta.corr]]*100</f>
        <v>100</v>
      </c>
      <c r="T1863" s="3" t="str">
        <f>+IF(OR(Tabla1[[#This Row],[frecuente/infrecuente]]="Frecuente",Tabla1[[#This Row],[Respuesta.rt]]=""),"",Tabla1[[#This Row],[Respuesta.rt]])</f>
        <v/>
      </c>
      <c r="U1863" s="3">
        <f>1-Tabla1[[#This Row],[Respuesta.corr]]</f>
        <v>0</v>
      </c>
      <c r="V1863" s="3" t="s">
        <v>144</v>
      </c>
      <c r="W1863" s="3" t="s">
        <v>172</v>
      </c>
      <c r="X1863" s="3" t="str">
        <f>+LEFT(Tabla1[[#This Row],[participant]],LEN(Tabla1[[#This Row],[participant]])-1)</f>
        <v>LMR11M</v>
      </c>
    </row>
    <row r="1864" spans="1:24" x14ac:dyDescent="0.55000000000000004">
      <c r="A1864" t="s">
        <v>122</v>
      </c>
      <c r="B1864" t="s">
        <v>36</v>
      </c>
      <c r="C1864" t="s">
        <v>21</v>
      </c>
      <c r="D1864">
        <v>1.3</v>
      </c>
      <c r="E1864">
        <v>0</v>
      </c>
      <c r="F1864">
        <v>62</v>
      </c>
      <c r="G1864">
        <v>62</v>
      </c>
      <c r="H1864">
        <v>62</v>
      </c>
      <c r="I1864" t="s">
        <v>21</v>
      </c>
      <c r="J1864">
        <v>1</v>
      </c>
      <c r="K1864">
        <v>0.76336556440199999</v>
      </c>
      <c r="L1864" t="s">
        <v>123</v>
      </c>
      <c r="M1864">
        <v>59.923873916776003</v>
      </c>
      <c r="N1864" t="s">
        <v>124</v>
      </c>
      <c r="O1864">
        <v>1</v>
      </c>
      <c r="P1864" t="s">
        <v>125</v>
      </c>
      <c r="Q1864" s="3" t="str">
        <f>+PROPER(IF(MID(Tabla1[[#This Row],[expName]],3,100)="Alegria","Alegría",MID(Tabla1[[#This Row],[expName]],3,100)))</f>
        <v>Sexo</v>
      </c>
      <c r="R1864" s="3" t="str">
        <f>+IF(Tabla1[[#This Row],[correct_ans]]="None","Frecuente","Infrecuente")</f>
        <v>Infrecuente</v>
      </c>
      <c r="S1864" s="3">
        <f>+Tabla1[[#This Row],[Respuesta.corr]]*100</f>
        <v>100</v>
      </c>
      <c r="T1864" s="3">
        <f>+IF(OR(Tabla1[[#This Row],[frecuente/infrecuente]]="Frecuente",Tabla1[[#This Row],[Respuesta.rt]]=""),"",Tabla1[[#This Row],[Respuesta.rt]])</f>
        <v>0.76336556440199999</v>
      </c>
      <c r="U1864" s="3">
        <f>1-Tabla1[[#This Row],[Respuesta.corr]]</f>
        <v>0</v>
      </c>
      <c r="V1864" s="3" t="s">
        <v>144</v>
      </c>
      <c r="W1864" s="3" t="s">
        <v>172</v>
      </c>
      <c r="X1864" s="3" t="str">
        <f>+LEFT(Tabla1[[#This Row],[participant]],LEN(Tabla1[[#This Row],[participant]])-1)</f>
        <v>LMR11M</v>
      </c>
    </row>
    <row r="1865" spans="1:24" x14ac:dyDescent="0.55000000000000004">
      <c r="A1865" t="s">
        <v>126</v>
      </c>
      <c r="B1865" t="s">
        <v>77</v>
      </c>
      <c r="C1865" t="s">
        <v>15</v>
      </c>
      <c r="D1865">
        <v>0.8</v>
      </c>
      <c r="E1865">
        <v>0</v>
      </c>
      <c r="F1865">
        <v>63</v>
      </c>
      <c r="G1865">
        <v>63</v>
      </c>
      <c r="H1865">
        <v>63</v>
      </c>
      <c r="I1865" t="s">
        <v>15</v>
      </c>
      <c r="J1865">
        <v>1</v>
      </c>
      <c r="L1865" t="s">
        <v>123</v>
      </c>
      <c r="M1865">
        <v>59.923873916776003</v>
      </c>
      <c r="N1865" t="s">
        <v>124</v>
      </c>
      <c r="O1865">
        <v>1</v>
      </c>
      <c r="P1865" t="s">
        <v>125</v>
      </c>
      <c r="Q1865" s="3" t="str">
        <f>+PROPER(IF(MID(Tabla1[[#This Row],[expName]],3,100)="Alegria","Alegría",MID(Tabla1[[#This Row],[expName]],3,100)))</f>
        <v>Sexo</v>
      </c>
      <c r="R1865" s="3" t="str">
        <f>+IF(Tabla1[[#This Row],[correct_ans]]="None","Frecuente","Infrecuente")</f>
        <v>Frecuente</v>
      </c>
      <c r="S1865" s="3">
        <f>+Tabla1[[#This Row],[Respuesta.corr]]*100</f>
        <v>100</v>
      </c>
      <c r="T1865" s="3" t="str">
        <f>+IF(OR(Tabla1[[#This Row],[frecuente/infrecuente]]="Frecuente",Tabla1[[#This Row],[Respuesta.rt]]=""),"",Tabla1[[#This Row],[Respuesta.rt]])</f>
        <v/>
      </c>
      <c r="U1865" s="3">
        <f>1-Tabla1[[#This Row],[Respuesta.corr]]</f>
        <v>0</v>
      </c>
      <c r="V1865" s="3" t="s">
        <v>144</v>
      </c>
      <c r="W1865" s="3" t="s">
        <v>172</v>
      </c>
      <c r="X1865" s="3" t="str">
        <f>+LEFT(Tabla1[[#This Row],[participant]],LEN(Tabla1[[#This Row],[participant]])-1)</f>
        <v>LMR11M</v>
      </c>
    </row>
    <row r="1866" spans="1:24" x14ac:dyDescent="0.55000000000000004">
      <c r="A1866" t="s">
        <v>126</v>
      </c>
      <c r="B1866" t="s">
        <v>94</v>
      </c>
      <c r="C1866" t="s">
        <v>15</v>
      </c>
      <c r="D1866">
        <v>0.8</v>
      </c>
      <c r="E1866">
        <v>0</v>
      </c>
      <c r="F1866">
        <v>64</v>
      </c>
      <c r="G1866">
        <v>64</v>
      </c>
      <c r="H1866">
        <v>64</v>
      </c>
      <c r="I1866" t="s">
        <v>15</v>
      </c>
      <c r="J1866">
        <v>1</v>
      </c>
      <c r="L1866" t="s">
        <v>123</v>
      </c>
      <c r="M1866">
        <v>59.923873916776003</v>
      </c>
      <c r="N1866" t="s">
        <v>124</v>
      </c>
      <c r="O1866">
        <v>1</v>
      </c>
      <c r="P1866" t="s">
        <v>125</v>
      </c>
      <c r="Q1866" s="3" t="str">
        <f>+PROPER(IF(MID(Tabla1[[#This Row],[expName]],3,100)="Alegria","Alegría",MID(Tabla1[[#This Row],[expName]],3,100)))</f>
        <v>Sexo</v>
      </c>
      <c r="R1866" s="3" t="str">
        <f>+IF(Tabla1[[#This Row],[correct_ans]]="None","Frecuente","Infrecuente")</f>
        <v>Frecuente</v>
      </c>
      <c r="S1866" s="3">
        <f>+Tabla1[[#This Row],[Respuesta.corr]]*100</f>
        <v>100</v>
      </c>
      <c r="T1866" s="3" t="str">
        <f>+IF(OR(Tabla1[[#This Row],[frecuente/infrecuente]]="Frecuente",Tabla1[[#This Row],[Respuesta.rt]]=""),"",Tabla1[[#This Row],[Respuesta.rt]])</f>
        <v/>
      </c>
      <c r="U1866" s="3">
        <f>1-Tabla1[[#This Row],[Respuesta.corr]]</f>
        <v>0</v>
      </c>
      <c r="V1866" s="3" t="s">
        <v>144</v>
      </c>
      <c r="W1866" s="3" t="s">
        <v>172</v>
      </c>
      <c r="X1866" s="3" t="str">
        <f>+LEFT(Tabla1[[#This Row],[participant]],LEN(Tabla1[[#This Row],[participant]])-1)</f>
        <v>LMR11M</v>
      </c>
    </row>
    <row r="1867" spans="1:24" x14ac:dyDescent="0.55000000000000004">
      <c r="A1867" t="s">
        <v>122</v>
      </c>
      <c r="B1867" t="s">
        <v>90</v>
      </c>
      <c r="C1867" t="s">
        <v>21</v>
      </c>
      <c r="D1867">
        <v>0.8</v>
      </c>
      <c r="E1867">
        <v>0</v>
      </c>
      <c r="F1867">
        <v>65</v>
      </c>
      <c r="G1867">
        <v>65</v>
      </c>
      <c r="H1867">
        <v>65</v>
      </c>
      <c r="I1867" t="s">
        <v>21</v>
      </c>
      <c r="J1867">
        <v>1</v>
      </c>
      <c r="K1867">
        <v>0.62348101474299999</v>
      </c>
      <c r="L1867" t="s">
        <v>123</v>
      </c>
      <c r="M1867">
        <v>59.923873916776003</v>
      </c>
      <c r="N1867" t="s">
        <v>124</v>
      </c>
      <c r="O1867">
        <v>1</v>
      </c>
      <c r="P1867" t="s">
        <v>125</v>
      </c>
      <c r="Q1867" s="3" t="str">
        <f>+PROPER(IF(MID(Tabla1[[#This Row],[expName]],3,100)="Alegria","Alegría",MID(Tabla1[[#This Row],[expName]],3,100)))</f>
        <v>Sexo</v>
      </c>
      <c r="R1867" s="3" t="str">
        <f>+IF(Tabla1[[#This Row],[correct_ans]]="None","Frecuente","Infrecuente")</f>
        <v>Infrecuente</v>
      </c>
      <c r="S1867" s="3">
        <f>+Tabla1[[#This Row],[Respuesta.corr]]*100</f>
        <v>100</v>
      </c>
      <c r="T1867" s="3">
        <f>+IF(OR(Tabla1[[#This Row],[frecuente/infrecuente]]="Frecuente",Tabla1[[#This Row],[Respuesta.rt]]=""),"",Tabla1[[#This Row],[Respuesta.rt]])</f>
        <v>0.62348101474299999</v>
      </c>
      <c r="U1867" s="3">
        <f>1-Tabla1[[#This Row],[Respuesta.corr]]</f>
        <v>0</v>
      </c>
      <c r="V1867" s="3" t="s">
        <v>144</v>
      </c>
      <c r="W1867" s="3" t="s">
        <v>172</v>
      </c>
      <c r="X1867" s="3" t="str">
        <f>+LEFT(Tabla1[[#This Row],[participant]],LEN(Tabla1[[#This Row],[participant]])-1)</f>
        <v>LMR11M</v>
      </c>
    </row>
    <row r="1868" spans="1:24" x14ac:dyDescent="0.55000000000000004">
      <c r="A1868" t="s">
        <v>126</v>
      </c>
      <c r="B1868" t="s">
        <v>77</v>
      </c>
      <c r="C1868" t="s">
        <v>15</v>
      </c>
      <c r="D1868">
        <v>1.3</v>
      </c>
      <c r="E1868">
        <v>0</v>
      </c>
      <c r="F1868">
        <v>66</v>
      </c>
      <c r="G1868">
        <v>66</v>
      </c>
      <c r="H1868">
        <v>66</v>
      </c>
      <c r="I1868" t="s">
        <v>15</v>
      </c>
      <c r="J1868">
        <v>1</v>
      </c>
      <c r="L1868" t="s">
        <v>123</v>
      </c>
      <c r="M1868">
        <v>59.923873916776003</v>
      </c>
      <c r="N1868" t="s">
        <v>124</v>
      </c>
      <c r="O1868">
        <v>1</v>
      </c>
      <c r="P1868" t="s">
        <v>125</v>
      </c>
      <c r="Q1868" s="3" t="str">
        <f>+PROPER(IF(MID(Tabla1[[#This Row],[expName]],3,100)="Alegria","Alegría",MID(Tabla1[[#This Row],[expName]],3,100)))</f>
        <v>Sexo</v>
      </c>
      <c r="R1868" s="3" t="str">
        <f>+IF(Tabla1[[#This Row],[correct_ans]]="None","Frecuente","Infrecuente")</f>
        <v>Frecuente</v>
      </c>
      <c r="S1868" s="3">
        <f>+Tabla1[[#This Row],[Respuesta.corr]]*100</f>
        <v>100</v>
      </c>
      <c r="T1868" s="3" t="str">
        <f>+IF(OR(Tabla1[[#This Row],[frecuente/infrecuente]]="Frecuente",Tabla1[[#This Row],[Respuesta.rt]]=""),"",Tabla1[[#This Row],[Respuesta.rt]])</f>
        <v/>
      </c>
      <c r="U1868" s="3">
        <f>1-Tabla1[[#This Row],[Respuesta.corr]]</f>
        <v>0</v>
      </c>
      <c r="V1868" s="3" t="s">
        <v>144</v>
      </c>
      <c r="W1868" s="3" t="s">
        <v>172</v>
      </c>
      <c r="X1868" s="3" t="str">
        <f>+LEFT(Tabla1[[#This Row],[participant]],LEN(Tabla1[[#This Row],[participant]])-1)</f>
        <v>LMR11M</v>
      </c>
    </row>
    <row r="1869" spans="1:24" x14ac:dyDescent="0.55000000000000004">
      <c r="A1869" t="s">
        <v>126</v>
      </c>
      <c r="B1869" t="s">
        <v>93</v>
      </c>
      <c r="C1869" t="s">
        <v>15</v>
      </c>
      <c r="D1869">
        <v>1.3</v>
      </c>
      <c r="E1869">
        <v>0</v>
      </c>
      <c r="F1869">
        <v>67</v>
      </c>
      <c r="G1869">
        <v>67</v>
      </c>
      <c r="H1869">
        <v>67</v>
      </c>
      <c r="I1869" t="s">
        <v>15</v>
      </c>
      <c r="J1869">
        <v>1</v>
      </c>
      <c r="L1869" t="s">
        <v>123</v>
      </c>
      <c r="M1869">
        <v>59.923873916776003</v>
      </c>
      <c r="N1869" t="s">
        <v>124</v>
      </c>
      <c r="O1869">
        <v>1</v>
      </c>
      <c r="P1869" t="s">
        <v>125</v>
      </c>
      <c r="Q1869" s="3" t="str">
        <f>+PROPER(IF(MID(Tabla1[[#This Row],[expName]],3,100)="Alegria","Alegría",MID(Tabla1[[#This Row],[expName]],3,100)))</f>
        <v>Sexo</v>
      </c>
      <c r="R1869" s="3" t="str">
        <f>+IF(Tabla1[[#This Row],[correct_ans]]="None","Frecuente","Infrecuente")</f>
        <v>Frecuente</v>
      </c>
      <c r="S1869" s="3">
        <f>+Tabla1[[#This Row],[Respuesta.corr]]*100</f>
        <v>100</v>
      </c>
      <c r="T1869" s="3" t="str">
        <f>+IF(OR(Tabla1[[#This Row],[frecuente/infrecuente]]="Frecuente",Tabla1[[#This Row],[Respuesta.rt]]=""),"",Tabla1[[#This Row],[Respuesta.rt]])</f>
        <v/>
      </c>
      <c r="U1869" s="3">
        <f>1-Tabla1[[#This Row],[Respuesta.corr]]</f>
        <v>0</v>
      </c>
      <c r="V1869" s="3" t="s">
        <v>144</v>
      </c>
      <c r="W1869" s="3" t="s">
        <v>172</v>
      </c>
      <c r="X1869" s="3" t="str">
        <f>+LEFT(Tabla1[[#This Row],[participant]],LEN(Tabla1[[#This Row],[participant]])-1)</f>
        <v>LMR11M</v>
      </c>
    </row>
    <row r="1870" spans="1:24" x14ac:dyDescent="0.55000000000000004">
      <c r="A1870" t="s">
        <v>122</v>
      </c>
      <c r="B1870" t="s">
        <v>92</v>
      </c>
      <c r="C1870" t="s">
        <v>21</v>
      </c>
      <c r="D1870">
        <v>1.3</v>
      </c>
      <c r="E1870">
        <v>0</v>
      </c>
      <c r="F1870">
        <v>68</v>
      </c>
      <c r="G1870">
        <v>68</v>
      </c>
      <c r="H1870">
        <v>68</v>
      </c>
      <c r="I1870" t="s">
        <v>15</v>
      </c>
      <c r="J1870">
        <v>0</v>
      </c>
      <c r="L1870" t="s">
        <v>123</v>
      </c>
      <c r="M1870">
        <v>59.923873916776003</v>
      </c>
      <c r="N1870" t="s">
        <v>124</v>
      </c>
      <c r="O1870">
        <v>1</v>
      </c>
      <c r="P1870" t="s">
        <v>125</v>
      </c>
      <c r="Q1870" s="3" t="str">
        <f>+PROPER(IF(MID(Tabla1[[#This Row],[expName]],3,100)="Alegria","Alegría",MID(Tabla1[[#This Row],[expName]],3,100)))</f>
        <v>Sexo</v>
      </c>
      <c r="R1870" s="3" t="str">
        <f>+IF(Tabla1[[#This Row],[correct_ans]]="None","Frecuente","Infrecuente")</f>
        <v>Infrecuente</v>
      </c>
      <c r="S1870" s="3">
        <f>+Tabla1[[#This Row],[Respuesta.corr]]*100</f>
        <v>0</v>
      </c>
      <c r="T1870" s="3" t="str">
        <f>+IF(OR(Tabla1[[#This Row],[frecuente/infrecuente]]="Frecuente",Tabla1[[#This Row],[Respuesta.rt]]=""),"",Tabla1[[#This Row],[Respuesta.rt]])</f>
        <v/>
      </c>
      <c r="U1870" s="3">
        <f>1-Tabla1[[#This Row],[Respuesta.corr]]</f>
        <v>1</v>
      </c>
      <c r="V1870" s="3" t="s">
        <v>144</v>
      </c>
      <c r="W1870" s="3" t="s">
        <v>172</v>
      </c>
      <c r="X1870" s="3" t="str">
        <f>+LEFT(Tabla1[[#This Row],[participant]],LEN(Tabla1[[#This Row],[participant]])-1)</f>
        <v>LMR11M</v>
      </c>
    </row>
    <row r="1871" spans="1:24" x14ac:dyDescent="0.55000000000000004">
      <c r="A1871" t="s">
        <v>126</v>
      </c>
      <c r="B1871" t="s">
        <v>89</v>
      </c>
      <c r="C1871" t="s">
        <v>15</v>
      </c>
      <c r="D1871">
        <v>1.3</v>
      </c>
      <c r="E1871">
        <v>0</v>
      </c>
      <c r="F1871">
        <v>69</v>
      </c>
      <c r="G1871">
        <v>69</v>
      </c>
      <c r="H1871">
        <v>69</v>
      </c>
      <c r="I1871" t="s">
        <v>15</v>
      </c>
      <c r="J1871">
        <v>1</v>
      </c>
      <c r="L1871" t="s">
        <v>123</v>
      </c>
      <c r="M1871">
        <v>59.923873916776003</v>
      </c>
      <c r="N1871" t="s">
        <v>124</v>
      </c>
      <c r="O1871">
        <v>1</v>
      </c>
      <c r="P1871" t="s">
        <v>125</v>
      </c>
      <c r="Q1871" s="3" t="str">
        <f>+PROPER(IF(MID(Tabla1[[#This Row],[expName]],3,100)="Alegria","Alegría",MID(Tabla1[[#This Row],[expName]],3,100)))</f>
        <v>Sexo</v>
      </c>
      <c r="R1871" s="3" t="str">
        <f>+IF(Tabla1[[#This Row],[correct_ans]]="None","Frecuente","Infrecuente")</f>
        <v>Frecuente</v>
      </c>
      <c r="S1871" s="3">
        <f>+Tabla1[[#This Row],[Respuesta.corr]]*100</f>
        <v>100</v>
      </c>
      <c r="T1871" s="3" t="str">
        <f>+IF(OR(Tabla1[[#This Row],[frecuente/infrecuente]]="Frecuente",Tabla1[[#This Row],[Respuesta.rt]]=""),"",Tabla1[[#This Row],[Respuesta.rt]])</f>
        <v/>
      </c>
      <c r="U1871" s="3">
        <f>1-Tabla1[[#This Row],[Respuesta.corr]]</f>
        <v>0</v>
      </c>
      <c r="V1871" s="3" t="s">
        <v>144</v>
      </c>
      <c r="W1871" s="3" t="s">
        <v>172</v>
      </c>
      <c r="X1871" s="3" t="str">
        <f>+LEFT(Tabla1[[#This Row],[participant]],LEN(Tabla1[[#This Row],[participant]])-1)</f>
        <v>LMR11M</v>
      </c>
    </row>
    <row r="1872" spans="1:24" x14ac:dyDescent="0.55000000000000004">
      <c r="A1872" t="s">
        <v>126</v>
      </c>
      <c r="B1872" t="s">
        <v>94</v>
      </c>
      <c r="C1872" t="s">
        <v>15</v>
      </c>
      <c r="D1872">
        <v>0.8</v>
      </c>
      <c r="E1872">
        <v>0</v>
      </c>
      <c r="F1872">
        <v>70</v>
      </c>
      <c r="G1872">
        <v>70</v>
      </c>
      <c r="H1872">
        <v>70</v>
      </c>
      <c r="I1872" t="s">
        <v>15</v>
      </c>
      <c r="J1872">
        <v>1</v>
      </c>
      <c r="L1872" t="s">
        <v>123</v>
      </c>
      <c r="M1872">
        <v>59.923873916776003</v>
      </c>
      <c r="N1872" t="s">
        <v>124</v>
      </c>
      <c r="O1872">
        <v>1</v>
      </c>
      <c r="P1872" t="s">
        <v>125</v>
      </c>
      <c r="Q1872" s="3" t="str">
        <f>+PROPER(IF(MID(Tabla1[[#This Row],[expName]],3,100)="Alegria","Alegría",MID(Tabla1[[#This Row],[expName]],3,100)))</f>
        <v>Sexo</v>
      </c>
      <c r="R1872" s="3" t="str">
        <f>+IF(Tabla1[[#This Row],[correct_ans]]="None","Frecuente","Infrecuente")</f>
        <v>Frecuente</v>
      </c>
      <c r="S1872" s="3">
        <f>+Tabla1[[#This Row],[Respuesta.corr]]*100</f>
        <v>100</v>
      </c>
      <c r="T1872" s="3" t="str">
        <f>+IF(OR(Tabla1[[#This Row],[frecuente/infrecuente]]="Frecuente",Tabla1[[#This Row],[Respuesta.rt]]=""),"",Tabla1[[#This Row],[Respuesta.rt]])</f>
        <v/>
      </c>
      <c r="U1872" s="3">
        <f>1-Tabla1[[#This Row],[Respuesta.corr]]</f>
        <v>0</v>
      </c>
      <c r="V1872" s="3" t="s">
        <v>144</v>
      </c>
      <c r="W1872" s="3" t="s">
        <v>172</v>
      </c>
      <c r="X1872" s="3" t="str">
        <f>+LEFT(Tabla1[[#This Row],[participant]],LEN(Tabla1[[#This Row],[participant]])-1)</f>
        <v>LMR11M</v>
      </c>
    </row>
    <row r="1873" spans="1:24" x14ac:dyDescent="0.55000000000000004">
      <c r="A1873" t="s">
        <v>122</v>
      </c>
      <c r="B1873" t="s">
        <v>25</v>
      </c>
      <c r="C1873" t="s">
        <v>21</v>
      </c>
      <c r="D1873">
        <v>0.8</v>
      </c>
      <c r="E1873">
        <v>0</v>
      </c>
      <c r="F1873">
        <v>71</v>
      </c>
      <c r="G1873">
        <v>71</v>
      </c>
      <c r="H1873">
        <v>71</v>
      </c>
      <c r="I1873" t="s">
        <v>21</v>
      </c>
      <c r="J1873">
        <v>1</v>
      </c>
      <c r="K1873">
        <v>0.58040561480399999</v>
      </c>
      <c r="L1873" t="s">
        <v>123</v>
      </c>
      <c r="M1873">
        <v>59.923873916776003</v>
      </c>
      <c r="N1873" t="s">
        <v>124</v>
      </c>
      <c r="O1873">
        <v>1</v>
      </c>
      <c r="P1873" t="s">
        <v>125</v>
      </c>
      <c r="Q1873" s="3" t="str">
        <f>+PROPER(IF(MID(Tabla1[[#This Row],[expName]],3,100)="Alegria","Alegría",MID(Tabla1[[#This Row],[expName]],3,100)))</f>
        <v>Sexo</v>
      </c>
      <c r="R1873" s="3" t="str">
        <f>+IF(Tabla1[[#This Row],[correct_ans]]="None","Frecuente","Infrecuente")</f>
        <v>Infrecuente</v>
      </c>
      <c r="S1873" s="3">
        <f>+Tabla1[[#This Row],[Respuesta.corr]]*100</f>
        <v>100</v>
      </c>
      <c r="T1873" s="3">
        <f>+IF(OR(Tabla1[[#This Row],[frecuente/infrecuente]]="Frecuente",Tabla1[[#This Row],[Respuesta.rt]]=""),"",Tabla1[[#This Row],[Respuesta.rt]])</f>
        <v>0.58040561480399999</v>
      </c>
      <c r="U1873" s="3">
        <f>1-Tabla1[[#This Row],[Respuesta.corr]]</f>
        <v>0</v>
      </c>
      <c r="V1873" s="3" t="s">
        <v>144</v>
      </c>
      <c r="W1873" s="3" t="s">
        <v>172</v>
      </c>
      <c r="X1873" s="3" t="str">
        <f>+LEFT(Tabla1[[#This Row],[participant]],LEN(Tabla1[[#This Row],[participant]])-1)</f>
        <v>LMR11M</v>
      </c>
    </row>
    <row r="1874" spans="1:24" x14ac:dyDescent="0.55000000000000004">
      <c r="A1874" t="s">
        <v>126</v>
      </c>
      <c r="B1874" t="s">
        <v>22</v>
      </c>
      <c r="C1874" t="s">
        <v>15</v>
      </c>
      <c r="D1874">
        <v>1.3</v>
      </c>
      <c r="E1874">
        <v>0</v>
      </c>
      <c r="F1874">
        <v>72</v>
      </c>
      <c r="G1874">
        <v>72</v>
      </c>
      <c r="H1874">
        <v>72</v>
      </c>
      <c r="I1874" t="s">
        <v>15</v>
      </c>
      <c r="J1874">
        <v>1</v>
      </c>
      <c r="L1874" t="s">
        <v>123</v>
      </c>
      <c r="M1874">
        <v>59.923873916776003</v>
      </c>
      <c r="N1874" t="s">
        <v>124</v>
      </c>
      <c r="O1874">
        <v>1</v>
      </c>
      <c r="P1874" t="s">
        <v>125</v>
      </c>
      <c r="Q1874" s="3" t="str">
        <f>+PROPER(IF(MID(Tabla1[[#This Row],[expName]],3,100)="Alegria","Alegría",MID(Tabla1[[#This Row],[expName]],3,100)))</f>
        <v>Sexo</v>
      </c>
      <c r="R1874" s="3" t="str">
        <f>+IF(Tabla1[[#This Row],[correct_ans]]="None","Frecuente","Infrecuente")</f>
        <v>Frecuente</v>
      </c>
      <c r="S1874" s="3">
        <f>+Tabla1[[#This Row],[Respuesta.corr]]*100</f>
        <v>100</v>
      </c>
      <c r="T1874" s="3" t="str">
        <f>+IF(OR(Tabla1[[#This Row],[frecuente/infrecuente]]="Frecuente",Tabla1[[#This Row],[Respuesta.rt]]=""),"",Tabla1[[#This Row],[Respuesta.rt]])</f>
        <v/>
      </c>
      <c r="U1874" s="3">
        <f>1-Tabla1[[#This Row],[Respuesta.corr]]</f>
        <v>0</v>
      </c>
      <c r="V1874" s="3" t="s">
        <v>144</v>
      </c>
      <c r="W1874" s="3" t="s">
        <v>172</v>
      </c>
      <c r="X1874" s="3" t="str">
        <f>+LEFT(Tabla1[[#This Row],[participant]],LEN(Tabla1[[#This Row],[participant]])-1)</f>
        <v>LMR11M</v>
      </c>
    </row>
    <row r="1875" spans="1:24" x14ac:dyDescent="0.55000000000000004">
      <c r="A1875" t="s">
        <v>126</v>
      </c>
      <c r="B1875" t="s">
        <v>77</v>
      </c>
      <c r="C1875" t="s">
        <v>15</v>
      </c>
      <c r="D1875">
        <v>1.3</v>
      </c>
      <c r="E1875">
        <v>0</v>
      </c>
      <c r="F1875">
        <v>73</v>
      </c>
      <c r="G1875">
        <v>73</v>
      </c>
      <c r="H1875">
        <v>73</v>
      </c>
      <c r="I1875" t="s">
        <v>15</v>
      </c>
      <c r="J1875">
        <v>1</v>
      </c>
      <c r="L1875" t="s">
        <v>123</v>
      </c>
      <c r="M1875">
        <v>59.923873916776003</v>
      </c>
      <c r="N1875" t="s">
        <v>124</v>
      </c>
      <c r="O1875">
        <v>1</v>
      </c>
      <c r="P1875" t="s">
        <v>125</v>
      </c>
      <c r="Q1875" s="3" t="str">
        <f>+PROPER(IF(MID(Tabla1[[#This Row],[expName]],3,100)="Alegria","Alegría",MID(Tabla1[[#This Row],[expName]],3,100)))</f>
        <v>Sexo</v>
      </c>
      <c r="R1875" s="3" t="str">
        <f>+IF(Tabla1[[#This Row],[correct_ans]]="None","Frecuente","Infrecuente")</f>
        <v>Frecuente</v>
      </c>
      <c r="S1875" s="3">
        <f>+Tabla1[[#This Row],[Respuesta.corr]]*100</f>
        <v>100</v>
      </c>
      <c r="T1875" s="3" t="str">
        <f>+IF(OR(Tabla1[[#This Row],[frecuente/infrecuente]]="Frecuente",Tabla1[[#This Row],[Respuesta.rt]]=""),"",Tabla1[[#This Row],[Respuesta.rt]])</f>
        <v/>
      </c>
      <c r="U1875" s="3">
        <f>1-Tabla1[[#This Row],[Respuesta.corr]]</f>
        <v>0</v>
      </c>
      <c r="V1875" s="3" t="s">
        <v>144</v>
      </c>
      <c r="W1875" s="3" t="s">
        <v>172</v>
      </c>
      <c r="X1875" s="3" t="str">
        <f>+LEFT(Tabla1[[#This Row],[participant]],LEN(Tabla1[[#This Row],[participant]])-1)</f>
        <v>LMR11M</v>
      </c>
    </row>
    <row r="1876" spans="1:24" x14ac:dyDescent="0.55000000000000004">
      <c r="A1876" t="s">
        <v>122</v>
      </c>
      <c r="B1876" t="s">
        <v>25</v>
      </c>
      <c r="C1876" t="s">
        <v>21</v>
      </c>
      <c r="D1876">
        <v>0.8</v>
      </c>
      <c r="E1876">
        <v>0</v>
      </c>
      <c r="F1876">
        <v>74</v>
      </c>
      <c r="G1876">
        <v>74</v>
      </c>
      <c r="H1876">
        <v>74</v>
      </c>
      <c r="I1876" t="s">
        <v>21</v>
      </c>
      <c r="J1876">
        <v>1</v>
      </c>
      <c r="K1876">
        <v>0.60689786449100003</v>
      </c>
      <c r="L1876" t="s">
        <v>123</v>
      </c>
      <c r="M1876">
        <v>59.923873916776003</v>
      </c>
      <c r="N1876" t="s">
        <v>124</v>
      </c>
      <c r="O1876">
        <v>1</v>
      </c>
      <c r="P1876" t="s">
        <v>125</v>
      </c>
      <c r="Q1876" s="3" t="str">
        <f>+PROPER(IF(MID(Tabla1[[#This Row],[expName]],3,100)="Alegria","Alegría",MID(Tabla1[[#This Row],[expName]],3,100)))</f>
        <v>Sexo</v>
      </c>
      <c r="R1876" s="3" t="str">
        <f>+IF(Tabla1[[#This Row],[correct_ans]]="None","Frecuente","Infrecuente")</f>
        <v>Infrecuente</v>
      </c>
      <c r="S1876" s="3">
        <f>+Tabla1[[#This Row],[Respuesta.corr]]*100</f>
        <v>100</v>
      </c>
      <c r="T1876" s="3">
        <f>+IF(OR(Tabla1[[#This Row],[frecuente/infrecuente]]="Frecuente",Tabla1[[#This Row],[Respuesta.rt]]=""),"",Tabla1[[#This Row],[Respuesta.rt]])</f>
        <v>0.60689786449100003</v>
      </c>
      <c r="U1876" s="3">
        <f>1-Tabla1[[#This Row],[Respuesta.corr]]</f>
        <v>0</v>
      </c>
      <c r="V1876" s="3" t="s">
        <v>144</v>
      </c>
      <c r="W1876" s="3" t="s">
        <v>172</v>
      </c>
      <c r="X1876" s="3" t="str">
        <f>+LEFT(Tabla1[[#This Row],[participant]],LEN(Tabla1[[#This Row],[participant]])-1)</f>
        <v>LMR11M</v>
      </c>
    </row>
    <row r="1877" spans="1:24" x14ac:dyDescent="0.55000000000000004">
      <c r="A1877" t="s">
        <v>126</v>
      </c>
      <c r="B1877" t="s">
        <v>89</v>
      </c>
      <c r="C1877" t="s">
        <v>15</v>
      </c>
      <c r="D1877">
        <v>1.3</v>
      </c>
      <c r="E1877">
        <v>0</v>
      </c>
      <c r="F1877">
        <v>75</v>
      </c>
      <c r="G1877">
        <v>75</v>
      </c>
      <c r="H1877">
        <v>75</v>
      </c>
      <c r="I1877" t="s">
        <v>15</v>
      </c>
      <c r="J1877">
        <v>1</v>
      </c>
      <c r="L1877" t="s">
        <v>123</v>
      </c>
      <c r="M1877">
        <v>59.923873916776003</v>
      </c>
      <c r="N1877" t="s">
        <v>124</v>
      </c>
      <c r="O1877">
        <v>1</v>
      </c>
      <c r="P1877" t="s">
        <v>125</v>
      </c>
      <c r="Q1877" s="3" t="str">
        <f>+PROPER(IF(MID(Tabla1[[#This Row],[expName]],3,100)="Alegria","Alegría",MID(Tabla1[[#This Row],[expName]],3,100)))</f>
        <v>Sexo</v>
      </c>
      <c r="R1877" s="3" t="str">
        <f>+IF(Tabla1[[#This Row],[correct_ans]]="None","Frecuente","Infrecuente")</f>
        <v>Frecuente</v>
      </c>
      <c r="S1877" s="3">
        <f>+Tabla1[[#This Row],[Respuesta.corr]]*100</f>
        <v>100</v>
      </c>
      <c r="T1877" s="3" t="str">
        <f>+IF(OR(Tabla1[[#This Row],[frecuente/infrecuente]]="Frecuente",Tabla1[[#This Row],[Respuesta.rt]]=""),"",Tabla1[[#This Row],[Respuesta.rt]])</f>
        <v/>
      </c>
      <c r="U1877" s="3">
        <f>1-Tabla1[[#This Row],[Respuesta.corr]]</f>
        <v>0</v>
      </c>
      <c r="V1877" s="3" t="s">
        <v>144</v>
      </c>
      <c r="W1877" s="3" t="s">
        <v>172</v>
      </c>
      <c r="X1877" s="3" t="str">
        <f>+LEFT(Tabla1[[#This Row],[participant]],LEN(Tabla1[[#This Row],[participant]])-1)</f>
        <v>LMR11M</v>
      </c>
    </row>
    <row r="1878" spans="1:24" x14ac:dyDescent="0.55000000000000004">
      <c r="A1878" t="s">
        <v>126</v>
      </c>
      <c r="B1878" t="s">
        <v>77</v>
      </c>
      <c r="C1878" t="s">
        <v>15</v>
      </c>
      <c r="D1878">
        <v>0.8</v>
      </c>
      <c r="E1878">
        <v>0</v>
      </c>
      <c r="F1878">
        <v>76</v>
      </c>
      <c r="G1878">
        <v>76</v>
      </c>
      <c r="H1878">
        <v>76</v>
      </c>
      <c r="I1878" t="s">
        <v>15</v>
      </c>
      <c r="J1878">
        <v>1</v>
      </c>
      <c r="L1878" t="s">
        <v>123</v>
      </c>
      <c r="M1878">
        <v>59.923873916776003</v>
      </c>
      <c r="N1878" t="s">
        <v>124</v>
      </c>
      <c r="O1878">
        <v>1</v>
      </c>
      <c r="P1878" t="s">
        <v>125</v>
      </c>
      <c r="Q1878" s="3" t="str">
        <f>+PROPER(IF(MID(Tabla1[[#This Row],[expName]],3,100)="Alegria","Alegría",MID(Tabla1[[#This Row],[expName]],3,100)))</f>
        <v>Sexo</v>
      </c>
      <c r="R1878" s="3" t="str">
        <f>+IF(Tabla1[[#This Row],[correct_ans]]="None","Frecuente","Infrecuente")</f>
        <v>Frecuente</v>
      </c>
      <c r="S1878" s="3">
        <f>+Tabla1[[#This Row],[Respuesta.corr]]*100</f>
        <v>100</v>
      </c>
      <c r="T1878" s="3" t="str">
        <f>+IF(OR(Tabla1[[#This Row],[frecuente/infrecuente]]="Frecuente",Tabla1[[#This Row],[Respuesta.rt]]=""),"",Tabla1[[#This Row],[Respuesta.rt]])</f>
        <v/>
      </c>
      <c r="U1878" s="3">
        <f>1-Tabla1[[#This Row],[Respuesta.corr]]</f>
        <v>0</v>
      </c>
      <c r="V1878" s="3" t="s">
        <v>144</v>
      </c>
      <c r="W1878" s="3" t="s">
        <v>172</v>
      </c>
      <c r="X1878" s="3" t="str">
        <f>+LEFT(Tabla1[[#This Row],[participant]],LEN(Tabla1[[#This Row],[participant]])-1)</f>
        <v>LMR11M</v>
      </c>
    </row>
    <row r="1879" spans="1:24" x14ac:dyDescent="0.55000000000000004">
      <c r="A1879" t="s">
        <v>122</v>
      </c>
      <c r="B1879" t="s">
        <v>90</v>
      </c>
      <c r="C1879" t="s">
        <v>21</v>
      </c>
      <c r="D1879">
        <v>1.3</v>
      </c>
      <c r="E1879">
        <v>0</v>
      </c>
      <c r="F1879">
        <v>77</v>
      </c>
      <c r="G1879">
        <v>77</v>
      </c>
      <c r="H1879">
        <v>77</v>
      </c>
      <c r="I1879" t="s">
        <v>21</v>
      </c>
      <c r="J1879">
        <v>1</v>
      </c>
      <c r="K1879">
        <v>0.52620337670700001</v>
      </c>
      <c r="L1879" t="s">
        <v>123</v>
      </c>
      <c r="M1879">
        <v>59.923873916776003</v>
      </c>
      <c r="N1879" t="s">
        <v>124</v>
      </c>
      <c r="O1879">
        <v>1</v>
      </c>
      <c r="P1879" t="s">
        <v>125</v>
      </c>
      <c r="Q1879" s="3" t="str">
        <f>+PROPER(IF(MID(Tabla1[[#This Row],[expName]],3,100)="Alegria","Alegría",MID(Tabla1[[#This Row],[expName]],3,100)))</f>
        <v>Sexo</v>
      </c>
      <c r="R1879" s="3" t="str">
        <f>+IF(Tabla1[[#This Row],[correct_ans]]="None","Frecuente","Infrecuente")</f>
        <v>Infrecuente</v>
      </c>
      <c r="S1879" s="3">
        <f>+Tabla1[[#This Row],[Respuesta.corr]]*100</f>
        <v>100</v>
      </c>
      <c r="T1879" s="3">
        <f>+IF(OR(Tabla1[[#This Row],[frecuente/infrecuente]]="Frecuente",Tabla1[[#This Row],[Respuesta.rt]]=""),"",Tabla1[[#This Row],[Respuesta.rt]])</f>
        <v>0.52620337670700001</v>
      </c>
      <c r="U1879" s="3">
        <f>1-Tabla1[[#This Row],[Respuesta.corr]]</f>
        <v>0</v>
      </c>
      <c r="V1879" s="3" t="s">
        <v>144</v>
      </c>
      <c r="W1879" s="3" t="s">
        <v>172</v>
      </c>
      <c r="X1879" s="3" t="str">
        <f>+LEFT(Tabla1[[#This Row],[participant]],LEN(Tabla1[[#This Row],[participant]])-1)</f>
        <v>LMR11M</v>
      </c>
    </row>
    <row r="1880" spans="1:24" x14ac:dyDescent="0.55000000000000004">
      <c r="A1880" t="s">
        <v>126</v>
      </c>
      <c r="B1880" t="s">
        <v>93</v>
      </c>
      <c r="C1880" t="s">
        <v>15</v>
      </c>
      <c r="D1880">
        <v>1.3</v>
      </c>
      <c r="E1880">
        <v>0</v>
      </c>
      <c r="F1880">
        <v>78</v>
      </c>
      <c r="G1880">
        <v>78</v>
      </c>
      <c r="H1880">
        <v>78</v>
      </c>
      <c r="I1880" t="s">
        <v>15</v>
      </c>
      <c r="J1880">
        <v>1</v>
      </c>
      <c r="L1880" t="s">
        <v>123</v>
      </c>
      <c r="M1880">
        <v>59.923873916776003</v>
      </c>
      <c r="N1880" t="s">
        <v>124</v>
      </c>
      <c r="O1880">
        <v>1</v>
      </c>
      <c r="P1880" t="s">
        <v>125</v>
      </c>
      <c r="Q1880" s="3" t="str">
        <f>+PROPER(IF(MID(Tabla1[[#This Row],[expName]],3,100)="Alegria","Alegría",MID(Tabla1[[#This Row],[expName]],3,100)))</f>
        <v>Sexo</v>
      </c>
      <c r="R1880" s="3" t="str">
        <f>+IF(Tabla1[[#This Row],[correct_ans]]="None","Frecuente","Infrecuente")</f>
        <v>Frecuente</v>
      </c>
      <c r="S1880" s="3">
        <f>+Tabla1[[#This Row],[Respuesta.corr]]*100</f>
        <v>100</v>
      </c>
      <c r="T1880" s="3" t="str">
        <f>+IF(OR(Tabla1[[#This Row],[frecuente/infrecuente]]="Frecuente",Tabla1[[#This Row],[Respuesta.rt]]=""),"",Tabla1[[#This Row],[Respuesta.rt]])</f>
        <v/>
      </c>
      <c r="U1880" s="3">
        <f>1-Tabla1[[#This Row],[Respuesta.corr]]</f>
        <v>0</v>
      </c>
      <c r="V1880" s="3" t="s">
        <v>144</v>
      </c>
      <c r="W1880" s="3" t="s">
        <v>172</v>
      </c>
      <c r="X1880" s="3" t="str">
        <f>+LEFT(Tabla1[[#This Row],[participant]],LEN(Tabla1[[#This Row],[participant]])-1)</f>
        <v>LMR11M</v>
      </c>
    </row>
    <row r="1881" spans="1:24" x14ac:dyDescent="0.55000000000000004">
      <c r="A1881" t="s">
        <v>126</v>
      </c>
      <c r="B1881" t="s">
        <v>22</v>
      </c>
      <c r="C1881" t="s">
        <v>15</v>
      </c>
      <c r="D1881">
        <v>0.8</v>
      </c>
      <c r="E1881">
        <v>0</v>
      </c>
      <c r="F1881">
        <v>79</v>
      </c>
      <c r="G1881">
        <v>79</v>
      </c>
      <c r="H1881">
        <v>79</v>
      </c>
      <c r="I1881" t="s">
        <v>15</v>
      </c>
      <c r="J1881">
        <v>1</v>
      </c>
      <c r="L1881" t="s">
        <v>123</v>
      </c>
      <c r="M1881">
        <v>59.923873916776003</v>
      </c>
      <c r="N1881" t="s">
        <v>124</v>
      </c>
      <c r="O1881">
        <v>1</v>
      </c>
      <c r="P1881" t="s">
        <v>125</v>
      </c>
      <c r="Q1881" s="3" t="str">
        <f>+PROPER(IF(MID(Tabla1[[#This Row],[expName]],3,100)="Alegria","Alegría",MID(Tabla1[[#This Row],[expName]],3,100)))</f>
        <v>Sexo</v>
      </c>
      <c r="R1881" s="3" t="str">
        <f>+IF(Tabla1[[#This Row],[correct_ans]]="None","Frecuente","Infrecuente")</f>
        <v>Frecuente</v>
      </c>
      <c r="S1881" s="3">
        <f>+Tabla1[[#This Row],[Respuesta.corr]]*100</f>
        <v>100</v>
      </c>
      <c r="T1881" s="3" t="str">
        <f>+IF(OR(Tabla1[[#This Row],[frecuente/infrecuente]]="Frecuente",Tabla1[[#This Row],[Respuesta.rt]]=""),"",Tabla1[[#This Row],[Respuesta.rt]])</f>
        <v/>
      </c>
      <c r="U1881" s="3">
        <f>1-Tabla1[[#This Row],[Respuesta.corr]]</f>
        <v>0</v>
      </c>
      <c r="V1881" s="3" t="s">
        <v>144</v>
      </c>
      <c r="W1881" s="3" t="s">
        <v>172</v>
      </c>
      <c r="X1881" s="3" t="str">
        <f>+LEFT(Tabla1[[#This Row],[participant]],LEN(Tabla1[[#This Row],[participant]])-1)</f>
        <v>LMR11M</v>
      </c>
    </row>
    <row r="1882" spans="1:24" x14ac:dyDescent="0.55000000000000004">
      <c r="A1882" t="s">
        <v>122</v>
      </c>
      <c r="B1882" t="s">
        <v>28</v>
      </c>
      <c r="C1882" t="s">
        <v>21</v>
      </c>
      <c r="D1882">
        <v>1.3</v>
      </c>
      <c r="E1882">
        <v>0</v>
      </c>
      <c r="F1882">
        <v>80</v>
      </c>
      <c r="G1882">
        <v>80</v>
      </c>
      <c r="H1882">
        <v>80</v>
      </c>
      <c r="I1882" t="s">
        <v>21</v>
      </c>
      <c r="J1882">
        <v>1</v>
      </c>
      <c r="K1882">
        <v>0.61547665763600001</v>
      </c>
      <c r="L1882" t="s">
        <v>123</v>
      </c>
      <c r="M1882">
        <v>59.923873916776003</v>
      </c>
      <c r="N1882" t="s">
        <v>124</v>
      </c>
      <c r="O1882">
        <v>1</v>
      </c>
      <c r="P1882" t="s">
        <v>125</v>
      </c>
      <c r="Q1882" s="3" t="str">
        <f>+PROPER(IF(MID(Tabla1[[#This Row],[expName]],3,100)="Alegria","Alegría",MID(Tabla1[[#This Row],[expName]],3,100)))</f>
        <v>Sexo</v>
      </c>
      <c r="R1882" s="3" t="str">
        <f>+IF(Tabla1[[#This Row],[correct_ans]]="None","Frecuente","Infrecuente")</f>
        <v>Infrecuente</v>
      </c>
      <c r="S1882" s="3">
        <f>+Tabla1[[#This Row],[Respuesta.corr]]*100</f>
        <v>100</v>
      </c>
      <c r="T1882" s="3">
        <f>+IF(OR(Tabla1[[#This Row],[frecuente/infrecuente]]="Frecuente",Tabla1[[#This Row],[Respuesta.rt]]=""),"",Tabla1[[#This Row],[Respuesta.rt]])</f>
        <v>0.61547665763600001</v>
      </c>
      <c r="U1882" s="3">
        <f>1-Tabla1[[#This Row],[Respuesta.corr]]</f>
        <v>0</v>
      </c>
      <c r="V1882" s="3" t="s">
        <v>144</v>
      </c>
      <c r="W1882" s="3" t="s">
        <v>172</v>
      </c>
      <c r="X1882" s="3" t="str">
        <f>+LEFT(Tabla1[[#This Row],[participant]],LEN(Tabla1[[#This Row],[participant]])-1)</f>
        <v>LMR11M</v>
      </c>
    </row>
    <row r="1883" spans="1:24" x14ac:dyDescent="0.55000000000000004">
      <c r="A1883" t="s">
        <v>126</v>
      </c>
      <c r="B1883" t="s">
        <v>89</v>
      </c>
      <c r="C1883" t="s">
        <v>15</v>
      </c>
      <c r="D1883">
        <v>1.3</v>
      </c>
      <c r="E1883">
        <v>0</v>
      </c>
      <c r="F1883">
        <v>81</v>
      </c>
      <c r="G1883">
        <v>81</v>
      </c>
      <c r="H1883">
        <v>81</v>
      </c>
      <c r="I1883" t="s">
        <v>15</v>
      </c>
      <c r="J1883">
        <v>1</v>
      </c>
      <c r="L1883" t="s">
        <v>123</v>
      </c>
      <c r="M1883">
        <v>59.923873916776003</v>
      </c>
      <c r="N1883" t="s">
        <v>124</v>
      </c>
      <c r="O1883">
        <v>1</v>
      </c>
      <c r="P1883" t="s">
        <v>125</v>
      </c>
      <c r="Q1883" s="3" t="str">
        <f>+PROPER(IF(MID(Tabla1[[#This Row],[expName]],3,100)="Alegria","Alegría",MID(Tabla1[[#This Row],[expName]],3,100)))</f>
        <v>Sexo</v>
      </c>
      <c r="R1883" s="3" t="str">
        <f>+IF(Tabla1[[#This Row],[correct_ans]]="None","Frecuente","Infrecuente")</f>
        <v>Frecuente</v>
      </c>
      <c r="S1883" s="3">
        <f>+Tabla1[[#This Row],[Respuesta.corr]]*100</f>
        <v>100</v>
      </c>
      <c r="T1883" s="3" t="str">
        <f>+IF(OR(Tabla1[[#This Row],[frecuente/infrecuente]]="Frecuente",Tabla1[[#This Row],[Respuesta.rt]]=""),"",Tabla1[[#This Row],[Respuesta.rt]])</f>
        <v/>
      </c>
      <c r="U1883" s="3">
        <f>1-Tabla1[[#This Row],[Respuesta.corr]]</f>
        <v>0</v>
      </c>
      <c r="V1883" s="3" t="s">
        <v>144</v>
      </c>
      <c r="W1883" s="3" t="s">
        <v>172</v>
      </c>
      <c r="X1883" s="3" t="str">
        <f>+LEFT(Tabla1[[#This Row],[participant]],LEN(Tabla1[[#This Row],[participant]])-1)</f>
        <v>LMR11M</v>
      </c>
    </row>
    <row r="1884" spans="1:24" x14ac:dyDescent="0.55000000000000004">
      <c r="A1884" t="s">
        <v>126</v>
      </c>
      <c r="B1884" t="s">
        <v>77</v>
      </c>
      <c r="C1884" t="s">
        <v>15</v>
      </c>
      <c r="D1884">
        <v>0.8</v>
      </c>
      <c r="E1884">
        <v>0</v>
      </c>
      <c r="F1884">
        <v>82</v>
      </c>
      <c r="G1884">
        <v>82</v>
      </c>
      <c r="H1884">
        <v>82</v>
      </c>
      <c r="I1884" t="s">
        <v>15</v>
      </c>
      <c r="J1884">
        <v>1</v>
      </c>
      <c r="L1884" t="s">
        <v>123</v>
      </c>
      <c r="M1884">
        <v>59.923873916776003</v>
      </c>
      <c r="N1884" t="s">
        <v>124</v>
      </c>
      <c r="O1884">
        <v>1</v>
      </c>
      <c r="P1884" t="s">
        <v>125</v>
      </c>
      <c r="Q1884" s="3" t="str">
        <f>+PROPER(IF(MID(Tabla1[[#This Row],[expName]],3,100)="Alegria","Alegría",MID(Tabla1[[#This Row],[expName]],3,100)))</f>
        <v>Sexo</v>
      </c>
      <c r="R1884" s="3" t="str">
        <f>+IF(Tabla1[[#This Row],[correct_ans]]="None","Frecuente","Infrecuente")</f>
        <v>Frecuente</v>
      </c>
      <c r="S1884" s="3">
        <f>+Tabla1[[#This Row],[Respuesta.corr]]*100</f>
        <v>100</v>
      </c>
      <c r="T1884" s="3" t="str">
        <f>+IF(OR(Tabla1[[#This Row],[frecuente/infrecuente]]="Frecuente",Tabla1[[#This Row],[Respuesta.rt]]=""),"",Tabla1[[#This Row],[Respuesta.rt]])</f>
        <v/>
      </c>
      <c r="U1884" s="3">
        <f>1-Tabla1[[#This Row],[Respuesta.corr]]</f>
        <v>0</v>
      </c>
      <c r="V1884" s="3" t="s">
        <v>144</v>
      </c>
      <c r="W1884" s="3" t="s">
        <v>172</v>
      </c>
      <c r="X1884" s="3" t="str">
        <f>+LEFT(Tabla1[[#This Row],[participant]],LEN(Tabla1[[#This Row],[participant]])-1)</f>
        <v>LMR11M</v>
      </c>
    </row>
    <row r="1885" spans="1:24" x14ac:dyDescent="0.55000000000000004">
      <c r="A1885" t="s">
        <v>126</v>
      </c>
      <c r="B1885" t="s">
        <v>70</v>
      </c>
      <c r="C1885" t="s">
        <v>15</v>
      </c>
      <c r="D1885">
        <v>0.8</v>
      </c>
      <c r="E1885">
        <v>0</v>
      </c>
      <c r="F1885">
        <v>83</v>
      </c>
      <c r="G1885">
        <v>83</v>
      </c>
      <c r="H1885">
        <v>83</v>
      </c>
      <c r="I1885" t="s">
        <v>15</v>
      </c>
      <c r="J1885">
        <v>1</v>
      </c>
      <c r="L1885" t="s">
        <v>123</v>
      </c>
      <c r="M1885">
        <v>59.923873916776003</v>
      </c>
      <c r="N1885" t="s">
        <v>124</v>
      </c>
      <c r="O1885">
        <v>1</v>
      </c>
      <c r="P1885" t="s">
        <v>125</v>
      </c>
      <c r="Q1885" s="3" t="str">
        <f>+PROPER(IF(MID(Tabla1[[#This Row],[expName]],3,100)="Alegria","Alegría",MID(Tabla1[[#This Row],[expName]],3,100)))</f>
        <v>Sexo</v>
      </c>
      <c r="R1885" s="3" t="str">
        <f>+IF(Tabla1[[#This Row],[correct_ans]]="None","Frecuente","Infrecuente")</f>
        <v>Frecuente</v>
      </c>
      <c r="S1885" s="3">
        <f>+Tabla1[[#This Row],[Respuesta.corr]]*100</f>
        <v>100</v>
      </c>
      <c r="T1885" s="3" t="str">
        <f>+IF(OR(Tabla1[[#This Row],[frecuente/infrecuente]]="Frecuente",Tabla1[[#This Row],[Respuesta.rt]]=""),"",Tabla1[[#This Row],[Respuesta.rt]])</f>
        <v/>
      </c>
      <c r="U1885" s="3">
        <f>1-Tabla1[[#This Row],[Respuesta.corr]]</f>
        <v>0</v>
      </c>
      <c r="V1885" s="3" t="s">
        <v>144</v>
      </c>
      <c r="W1885" s="3" t="s">
        <v>172</v>
      </c>
      <c r="X1885" s="3" t="str">
        <f>+LEFT(Tabla1[[#This Row],[participant]],LEN(Tabla1[[#This Row],[participant]])-1)</f>
        <v>LMR11M</v>
      </c>
    </row>
    <row r="1886" spans="1:24" x14ac:dyDescent="0.55000000000000004">
      <c r="A1886" t="s">
        <v>122</v>
      </c>
      <c r="B1886" t="s">
        <v>25</v>
      </c>
      <c r="C1886" t="s">
        <v>21</v>
      </c>
      <c r="D1886">
        <v>0.8</v>
      </c>
      <c r="E1886">
        <v>0</v>
      </c>
      <c r="F1886">
        <v>84</v>
      </c>
      <c r="G1886">
        <v>84</v>
      </c>
      <c r="H1886">
        <v>84</v>
      </c>
      <c r="I1886" t="s">
        <v>21</v>
      </c>
      <c r="J1886">
        <v>1</v>
      </c>
      <c r="K1886">
        <v>0.55388224218000004</v>
      </c>
      <c r="L1886" t="s">
        <v>123</v>
      </c>
      <c r="M1886">
        <v>59.923873916776003</v>
      </c>
      <c r="N1886" t="s">
        <v>124</v>
      </c>
      <c r="O1886">
        <v>1</v>
      </c>
      <c r="P1886" t="s">
        <v>125</v>
      </c>
      <c r="Q1886" s="3" t="str">
        <f>+PROPER(IF(MID(Tabla1[[#This Row],[expName]],3,100)="Alegria","Alegría",MID(Tabla1[[#This Row],[expName]],3,100)))</f>
        <v>Sexo</v>
      </c>
      <c r="R1886" s="3" t="str">
        <f>+IF(Tabla1[[#This Row],[correct_ans]]="None","Frecuente","Infrecuente")</f>
        <v>Infrecuente</v>
      </c>
      <c r="S1886" s="3">
        <f>+Tabla1[[#This Row],[Respuesta.corr]]*100</f>
        <v>100</v>
      </c>
      <c r="T1886" s="3">
        <f>+IF(OR(Tabla1[[#This Row],[frecuente/infrecuente]]="Frecuente",Tabla1[[#This Row],[Respuesta.rt]]=""),"",Tabla1[[#This Row],[Respuesta.rt]])</f>
        <v>0.55388224218000004</v>
      </c>
      <c r="U1886" s="3">
        <f>1-Tabla1[[#This Row],[Respuesta.corr]]</f>
        <v>0</v>
      </c>
      <c r="V1886" s="3" t="s">
        <v>144</v>
      </c>
      <c r="W1886" s="3" t="s">
        <v>172</v>
      </c>
      <c r="X1886" s="3" t="str">
        <f>+LEFT(Tabla1[[#This Row],[participant]],LEN(Tabla1[[#This Row],[participant]])-1)</f>
        <v>LMR11M</v>
      </c>
    </row>
    <row r="1887" spans="1:24" x14ac:dyDescent="0.55000000000000004">
      <c r="A1887" t="s">
        <v>126</v>
      </c>
      <c r="B1887" t="s">
        <v>93</v>
      </c>
      <c r="C1887" t="s">
        <v>15</v>
      </c>
      <c r="D1887">
        <v>1.3</v>
      </c>
      <c r="E1887">
        <v>0</v>
      </c>
      <c r="F1887">
        <v>85</v>
      </c>
      <c r="G1887">
        <v>85</v>
      </c>
      <c r="H1887">
        <v>85</v>
      </c>
      <c r="I1887" t="s">
        <v>15</v>
      </c>
      <c r="J1887">
        <v>1</v>
      </c>
      <c r="L1887" t="s">
        <v>123</v>
      </c>
      <c r="M1887">
        <v>59.923873916776003</v>
      </c>
      <c r="N1887" t="s">
        <v>124</v>
      </c>
      <c r="O1887">
        <v>1</v>
      </c>
      <c r="P1887" t="s">
        <v>125</v>
      </c>
      <c r="Q1887" s="3" t="str">
        <f>+PROPER(IF(MID(Tabla1[[#This Row],[expName]],3,100)="Alegria","Alegría",MID(Tabla1[[#This Row],[expName]],3,100)))</f>
        <v>Sexo</v>
      </c>
      <c r="R1887" s="3" t="str">
        <f>+IF(Tabla1[[#This Row],[correct_ans]]="None","Frecuente","Infrecuente")</f>
        <v>Frecuente</v>
      </c>
      <c r="S1887" s="3">
        <f>+Tabla1[[#This Row],[Respuesta.corr]]*100</f>
        <v>100</v>
      </c>
      <c r="T1887" s="3" t="str">
        <f>+IF(OR(Tabla1[[#This Row],[frecuente/infrecuente]]="Frecuente",Tabla1[[#This Row],[Respuesta.rt]]=""),"",Tabla1[[#This Row],[Respuesta.rt]])</f>
        <v/>
      </c>
      <c r="U1887" s="3">
        <f>1-Tabla1[[#This Row],[Respuesta.corr]]</f>
        <v>0</v>
      </c>
      <c r="V1887" s="3" t="s">
        <v>144</v>
      </c>
      <c r="W1887" s="3" t="s">
        <v>172</v>
      </c>
      <c r="X1887" s="3" t="str">
        <f>+LEFT(Tabla1[[#This Row],[participant]],LEN(Tabla1[[#This Row],[participant]])-1)</f>
        <v>LMR11M</v>
      </c>
    </row>
    <row r="1888" spans="1:24" x14ac:dyDescent="0.55000000000000004">
      <c r="A1888" t="s">
        <v>126</v>
      </c>
      <c r="B1888" t="s">
        <v>22</v>
      </c>
      <c r="C1888" t="s">
        <v>15</v>
      </c>
      <c r="D1888">
        <v>0.8</v>
      </c>
      <c r="E1888">
        <v>0</v>
      </c>
      <c r="F1888">
        <v>86</v>
      </c>
      <c r="G1888">
        <v>86</v>
      </c>
      <c r="H1888">
        <v>86</v>
      </c>
      <c r="I1888" t="s">
        <v>15</v>
      </c>
      <c r="J1888">
        <v>1</v>
      </c>
      <c r="L1888" t="s">
        <v>123</v>
      </c>
      <c r="M1888">
        <v>59.923873916776003</v>
      </c>
      <c r="N1888" t="s">
        <v>124</v>
      </c>
      <c r="O1888">
        <v>1</v>
      </c>
      <c r="P1888" t="s">
        <v>125</v>
      </c>
      <c r="Q1888" s="3" t="str">
        <f>+PROPER(IF(MID(Tabla1[[#This Row],[expName]],3,100)="Alegria","Alegría",MID(Tabla1[[#This Row],[expName]],3,100)))</f>
        <v>Sexo</v>
      </c>
      <c r="R1888" s="3" t="str">
        <f>+IF(Tabla1[[#This Row],[correct_ans]]="None","Frecuente","Infrecuente")</f>
        <v>Frecuente</v>
      </c>
      <c r="S1888" s="3">
        <f>+Tabla1[[#This Row],[Respuesta.corr]]*100</f>
        <v>100</v>
      </c>
      <c r="T1888" s="3" t="str">
        <f>+IF(OR(Tabla1[[#This Row],[frecuente/infrecuente]]="Frecuente",Tabla1[[#This Row],[Respuesta.rt]]=""),"",Tabla1[[#This Row],[Respuesta.rt]])</f>
        <v/>
      </c>
      <c r="U1888" s="3">
        <f>1-Tabla1[[#This Row],[Respuesta.corr]]</f>
        <v>0</v>
      </c>
      <c r="V1888" s="3" t="s">
        <v>144</v>
      </c>
      <c r="W1888" s="3" t="s">
        <v>172</v>
      </c>
      <c r="X1888" s="3" t="str">
        <f>+LEFT(Tabla1[[#This Row],[participant]],LEN(Tabla1[[#This Row],[participant]])-1)</f>
        <v>LMR11M</v>
      </c>
    </row>
    <row r="1889" spans="1:24" x14ac:dyDescent="0.55000000000000004">
      <c r="A1889" t="s">
        <v>122</v>
      </c>
      <c r="B1889" t="s">
        <v>35</v>
      </c>
      <c r="C1889" t="s">
        <v>21</v>
      </c>
      <c r="D1889">
        <v>1.3</v>
      </c>
      <c r="E1889">
        <v>0</v>
      </c>
      <c r="F1889">
        <v>87</v>
      </c>
      <c r="G1889">
        <v>87</v>
      </c>
      <c r="H1889">
        <v>87</v>
      </c>
      <c r="I1889" t="s">
        <v>21</v>
      </c>
      <c r="J1889">
        <v>1</v>
      </c>
      <c r="K1889">
        <v>0.65464026574</v>
      </c>
      <c r="L1889" t="s">
        <v>123</v>
      </c>
      <c r="M1889">
        <v>59.923873916776003</v>
      </c>
      <c r="N1889" t="s">
        <v>124</v>
      </c>
      <c r="O1889">
        <v>1</v>
      </c>
      <c r="P1889" t="s">
        <v>125</v>
      </c>
      <c r="Q1889" s="3" t="str">
        <f>+PROPER(IF(MID(Tabla1[[#This Row],[expName]],3,100)="Alegria","Alegría",MID(Tabla1[[#This Row],[expName]],3,100)))</f>
        <v>Sexo</v>
      </c>
      <c r="R1889" s="3" t="str">
        <f>+IF(Tabla1[[#This Row],[correct_ans]]="None","Frecuente","Infrecuente")</f>
        <v>Infrecuente</v>
      </c>
      <c r="S1889" s="3">
        <f>+Tabla1[[#This Row],[Respuesta.corr]]*100</f>
        <v>100</v>
      </c>
      <c r="T1889" s="3">
        <f>+IF(OR(Tabla1[[#This Row],[frecuente/infrecuente]]="Frecuente",Tabla1[[#This Row],[Respuesta.rt]]=""),"",Tabla1[[#This Row],[Respuesta.rt]])</f>
        <v>0.65464026574</v>
      </c>
      <c r="U1889" s="3">
        <f>1-Tabla1[[#This Row],[Respuesta.corr]]</f>
        <v>0</v>
      </c>
      <c r="V1889" s="3" t="s">
        <v>144</v>
      </c>
      <c r="W1889" s="3" t="s">
        <v>172</v>
      </c>
      <c r="X1889" s="3" t="str">
        <f>+LEFT(Tabla1[[#This Row],[participant]],LEN(Tabla1[[#This Row],[participant]])-1)</f>
        <v>LMR11M</v>
      </c>
    </row>
    <row r="1890" spans="1:24" x14ac:dyDescent="0.55000000000000004">
      <c r="A1890" t="s">
        <v>126</v>
      </c>
      <c r="B1890" t="s">
        <v>127</v>
      </c>
      <c r="C1890" t="s">
        <v>15</v>
      </c>
      <c r="D1890">
        <v>0.8</v>
      </c>
      <c r="E1890">
        <v>0</v>
      </c>
      <c r="F1890">
        <v>88</v>
      </c>
      <c r="G1890">
        <v>88</v>
      </c>
      <c r="H1890">
        <v>88</v>
      </c>
      <c r="I1890" t="s">
        <v>15</v>
      </c>
      <c r="J1890">
        <v>1</v>
      </c>
      <c r="L1890" t="s">
        <v>123</v>
      </c>
      <c r="M1890">
        <v>59.923873916776003</v>
      </c>
      <c r="N1890" t="s">
        <v>124</v>
      </c>
      <c r="O1890">
        <v>1</v>
      </c>
      <c r="P1890" t="s">
        <v>125</v>
      </c>
      <c r="Q1890" s="3" t="str">
        <f>+PROPER(IF(MID(Tabla1[[#This Row],[expName]],3,100)="Alegria","Alegría",MID(Tabla1[[#This Row],[expName]],3,100)))</f>
        <v>Sexo</v>
      </c>
      <c r="R1890" s="3" t="str">
        <f>+IF(Tabla1[[#This Row],[correct_ans]]="None","Frecuente","Infrecuente")</f>
        <v>Frecuente</v>
      </c>
      <c r="S1890" s="3">
        <f>+Tabla1[[#This Row],[Respuesta.corr]]*100</f>
        <v>100</v>
      </c>
      <c r="T1890" s="3" t="str">
        <f>+IF(OR(Tabla1[[#This Row],[frecuente/infrecuente]]="Frecuente",Tabla1[[#This Row],[Respuesta.rt]]=""),"",Tabla1[[#This Row],[Respuesta.rt]])</f>
        <v/>
      </c>
      <c r="U1890" s="3">
        <f>1-Tabla1[[#This Row],[Respuesta.corr]]</f>
        <v>0</v>
      </c>
      <c r="V1890" s="3" t="s">
        <v>144</v>
      </c>
      <c r="W1890" s="3" t="s">
        <v>172</v>
      </c>
      <c r="X1890" s="3" t="str">
        <f>+LEFT(Tabla1[[#This Row],[participant]],LEN(Tabla1[[#This Row],[participant]])-1)</f>
        <v>LMR11M</v>
      </c>
    </row>
    <row r="1891" spans="1:24" x14ac:dyDescent="0.55000000000000004">
      <c r="A1891" t="s">
        <v>126</v>
      </c>
      <c r="B1891" t="s">
        <v>70</v>
      </c>
      <c r="C1891" t="s">
        <v>15</v>
      </c>
      <c r="D1891">
        <v>1.3</v>
      </c>
      <c r="E1891">
        <v>0</v>
      </c>
      <c r="F1891">
        <v>89</v>
      </c>
      <c r="G1891">
        <v>89</v>
      </c>
      <c r="H1891">
        <v>89</v>
      </c>
      <c r="I1891" t="s">
        <v>15</v>
      </c>
      <c r="J1891">
        <v>1</v>
      </c>
      <c r="L1891" t="s">
        <v>123</v>
      </c>
      <c r="M1891">
        <v>59.923873916776003</v>
      </c>
      <c r="N1891" t="s">
        <v>124</v>
      </c>
      <c r="O1891">
        <v>1</v>
      </c>
      <c r="P1891" t="s">
        <v>125</v>
      </c>
      <c r="Q1891" s="3" t="str">
        <f>+PROPER(IF(MID(Tabla1[[#This Row],[expName]],3,100)="Alegria","Alegría",MID(Tabla1[[#This Row],[expName]],3,100)))</f>
        <v>Sexo</v>
      </c>
      <c r="R1891" s="3" t="str">
        <f>+IF(Tabla1[[#This Row],[correct_ans]]="None","Frecuente","Infrecuente")</f>
        <v>Frecuente</v>
      </c>
      <c r="S1891" s="3">
        <f>+Tabla1[[#This Row],[Respuesta.corr]]*100</f>
        <v>100</v>
      </c>
      <c r="T1891" s="3" t="str">
        <f>+IF(OR(Tabla1[[#This Row],[frecuente/infrecuente]]="Frecuente",Tabla1[[#This Row],[Respuesta.rt]]=""),"",Tabla1[[#This Row],[Respuesta.rt]])</f>
        <v/>
      </c>
      <c r="U1891" s="3">
        <f>1-Tabla1[[#This Row],[Respuesta.corr]]</f>
        <v>0</v>
      </c>
      <c r="V1891" s="3" t="s">
        <v>144</v>
      </c>
      <c r="W1891" s="3" t="s">
        <v>172</v>
      </c>
      <c r="X1891" s="3" t="str">
        <f>+LEFT(Tabla1[[#This Row],[participant]],LEN(Tabla1[[#This Row],[participant]])-1)</f>
        <v>LMR11M</v>
      </c>
    </row>
    <row r="1892" spans="1:24" x14ac:dyDescent="0.55000000000000004">
      <c r="A1892" t="s">
        <v>126</v>
      </c>
      <c r="B1892" t="s">
        <v>89</v>
      </c>
      <c r="C1892" t="s">
        <v>15</v>
      </c>
      <c r="D1892">
        <v>1.3</v>
      </c>
      <c r="E1892">
        <v>0</v>
      </c>
      <c r="F1892">
        <v>90</v>
      </c>
      <c r="G1892">
        <v>90</v>
      </c>
      <c r="H1892">
        <v>90</v>
      </c>
      <c r="I1892" t="s">
        <v>15</v>
      </c>
      <c r="J1892">
        <v>1</v>
      </c>
      <c r="L1892" t="s">
        <v>123</v>
      </c>
      <c r="M1892">
        <v>59.923873916776003</v>
      </c>
      <c r="N1892" t="s">
        <v>124</v>
      </c>
      <c r="O1892">
        <v>1</v>
      </c>
      <c r="P1892" t="s">
        <v>125</v>
      </c>
      <c r="Q1892" s="3" t="str">
        <f>+PROPER(IF(MID(Tabla1[[#This Row],[expName]],3,100)="Alegria","Alegría",MID(Tabla1[[#This Row],[expName]],3,100)))</f>
        <v>Sexo</v>
      </c>
      <c r="R1892" s="3" t="str">
        <f>+IF(Tabla1[[#This Row],[correct_ans]]="None","Frecuente","Infrecuente")</f>
        <v>Frecuente</v>
      </c>
      <c r="S1892" s="3">
        <f>+Tabla1[[#This Row],[Respuesta.corr]]*100</f>
        <v>100</v>
      </c>
      <c r="T1892" s="3" t="str">
        <f>+IF(OR(Tabla1[[#This Row],[frecuente/infrecuente]]="Frecuente",Tabla1[[#This Row],[Respuesta.rt]]=""),"",Tabla1[[#This Row],[Respuesta.rt]])</f>
        <v/>
      </c>
      <c r="U1892" s="3">
        <f>1-Tabla1[[#This Row],[Respuesta.corr]]</f>
        <v>0</v>
      </c>
      <c r="V1892" s="3" t="s">
        <v>144</v>
      </c>
      <c r="W1892" s="3" t="s">
        <v>172</v>
      </c>
      <c r="X1892" s="3" t="str">
        <f>+LEFT(Tabla1[[#This Row],[participant]],LEN(Tabla1[[#This Row],[participant]])-1)</f>
        <v>LMR11M</v>
      </c>
    </row>
    <row r="1893" spans="1:24" x14ac:dyDescent="0.55000000000000004">
      <c r="A1893" t="s">
        <v>122</v>
      </c>
      <c r="B1893" t="s">
        <v>30</v>
      </c>
      <c r="C1893" t="s">
        <v>21</v>
      </c>
      <c r="D1893">
        <v>1.3</v>
      </c>
      <c r="E1893">
        <v>0</v>
      </c>
      <c r="F1893">
        <v>91</v>
      </c>
      <c r="G1893">
        <v>91</v>
      </c>
      <c r="H1893">
        <v>91</v>
      </c>
      <c r="I1893" t="s">
        <v>21</v>
      </c>
      <c r="J1893">
        <v>1</v>
      </c>
      <c r="K1893">
        <v>0.53894691169300002</v>
      </c>
      <c r="L1893" t="s">
        <v>123</v>
      </c>
      <c r="M1893">
        <v>59.923873916776003</v>
      </c>
      <c r="N1893" t="s">
        <v>124</v>
      </c>
      <c r="O1893">
        <v>1</v>
      </c>
      <c r="P1893" t="s">
        <v>125</v>
      </c>
      <c r="Q1893" s="3" t="str">
        <f>+PROPER(IF(MID(Tabla1[[#This Row],[expName]],3,100)="Alegria","Alegría",MID(Tabla1[[#This Row],[expName]],3,100)))</f>
        <v>Sexo</v>
      </c>
      <c r="R1893" s="3" t="str">
        <f>+IF(Tabla1[[#This Row],[correct_ans]]="None","Frecuente","Infrecuente")</f>
        <v>Infrecuente</v>
      </c>
      <c r="S1893" s="3">
        <f>+Tabla1[[#This Row],[Respuesta.corr]]*100</f>
        <v>100</v>
      </c>
      <c r="T1893" s="3">
        <f>+IF(OR(Tabla1[[#This Row],[frecuente/infrecuente]]="Frecuente",Tabla1[[#This Row],[Respuesta.rt]]=""),"",Tabla1[[#This Row],[Respuesta.rt]])</f>
        <v>0.53894691169300002</v>
      </c>
      <c r="U1893" s="3">
        <f>1-Tabla1[[#This Row],[Respuesta.corr]]</f>
        <v>0</v>
      </c>
      <c r="V1893" s="3" t="s">
        <v>144</v>
      </c>
      <c r="W1893" s="3" t="s">
        <v>172</v>
      </c>
      <c r="X1893" s="3" t="str">
        <f>+LEFT(Tabla1[[#This Row],[participant]],LEN(Tabla1[[#This Row],[participant]])-1)</f>
        <v>LMR11M</v>
      </c>
    </row>
    <row r="1894" spans="1:24" x14ac:dyDescent="0.55000000000000004">
      <c r="A1894" t="s">
        <v>126</v>
      </c>
      <c r="B1894" t="s">
        <v>70</v>
      </c>
      <c r="C1894" t="s">
        <v>15</v>
      </c>
      <c r="D1894">
        <v>1.3</v>
      </c>
      <c r="E1894">
        <v>0</v>
      </c>
      <c r="F1894">
        <v>92</v>
      </c>
      <c r="G1894">
        <v>92</v>
      </c>
      <c r="H1894">
        <v>92</v>
      </c>
      <c r="I1894" t="s">
        <v>15</v>
      </c>
      <c r="J1894">
        <v>1</v>
      </c>
      <c r="L1894" t="s">
        <v>123</v>
      </c>
      <c r="M1894">
        <v>59.923873916776003</v>
      </c>
      <c r="N1894" t="s">
        <v>124</v>
      </c>
      <c r="O1894">
        <v>1</v>
      </c>
      <c r="P1894" t="s">
        <v>125</v>
      </c>
      <c r="Q1894" s="3" t="str">
        <f>+PROPER(IF(MID(Tabla1[[#This Row],[expName]],3,100)="Alegria","Alegría",MID(Tabla1[[#This Row],[expName]],3,100)))</f>
        <v>Sexo</v>
      </c>
      <c r="R1894" s="3" t="str">
        <f>+IF(Tabla1[[#This Row],[correct_ans]]="None","Frecuente","Infrecuente")</f>
        <v>Frecuente</v>
      </c>
      <c r="S1894" s="3">
        <f>+Tabla1[[#This Row],[Respuesta.corr]]*100</f>
        <v>100</v>
      </c>
      <c r="T1894" s="3" t="str">
        <f>+IF(OR(Tabla1[[#This Row],[frecuente/infrecuente]]="Frecuente",Tabla1[[#This Row],[Respuesta.rt]]=""),"",Tabla1[[#This Row],[Respuesta.rt]])</f>
        <v/>
      </c>
      <c r="U1894" s="3">
        <f>1-Tabla1[[#This Row],[Respuesta.corr]]</f>
        <v>0</v>
      </c>
      <c r="V1894" s="3" t="s">
        <v>144</v>
      </c>
      <c r="W1894" s="3" t="s">
        <v>172</v>
      </c>
      <c r="X1894" s="3" t="str">
        <f>+LEFT(Tabla1[[#This Row],[participant]],LEN(Tabla1[[#This Row],[participant]])-1)</f>
        <v>LMR11M</v>
      </c>
    </row>
    <row r="1895" spans="1:24" x14ac:dyDescent="0.55000000000000004">
      <c r="A1895" t="s">
        <v>126</v>
      </c>
      <c r="B1895" t="s">
        <v>93</v>
      </c>
      <c r="C1895" t="s">
        <v>15</v>
      </c>
      <c r="D1895">
        <v>0.8</v>
      </c>
      <c r="E1895">
        <v>0</v>
      </c>
      <c r="F1895">
        <v>93</v>
      </c>
      <c r="G1895">
        <v>93</v>
      </c>
      <c r="H1895">
        <v>93</v>
      </c>
      <c r="I1895" t="s">
        <v>15</v>
      </c>
      <c r="J1895">
        <v>1</v>
      </c>
      <c r="L1895" t="s">
        <v>123</v>
      </c>
      <c r="M1895">
        <v>59.923873916776003</v>
      </c>
      <c r="N1895" t="s">
        <v>124</v>
      </c>
      <c r="O1895">
        <v>1</v>
      </c>
      <c r="P1895" t="s">
        <v>125</v>
      </c>
      <c r="Q1895" s="3" t="str">
        <f>+PROPER(IF(MID(Tabla1[[#This Row],[expName]],3,100)="Alegria","Alegría",MID(Tabla1[[#This Row],[expName]],3,100)))</f>
        <v>Sexo</v>
      </c>
      <c r="R1895" s="3" t="str">
        <f>+IF(Tabla1[[#This Row],[correct_ans]]="None","Frecuente","Infrecuente")</f>
        <v>Frecuente</v>
      </c>
      <c r="S1895" s="3">
        <f>+Tabla1[[#This Row],[Respuesta.corr]]*100</f>
        <v>100</v>
      </c>
      <c r="T1895" s="3" t="str">
        <f>+IF(OR(Tabla1[[#This Row],[frecuente/infrecuente]]="Frecuente",Tabla1[[#This Row],[Respuesta.rt]]=""),"",Tabla1[[#This Row],[Respuesta.rt]])</f>
        <v/>
      </c>
      <c r="U1895" s="3">
        <f>1-Tabla1[[#This Row],[Respuesta.corr]]</f>
        <v>0</v>
      </c>
      <c r="V1895" s="3" t="s">
        <v>144</v>
      </c>
      <c r="W1895" s="3" t="s">
        <v>172</v>
      </c>
      <c r="X1895" s="3" t="str">
        <f>+LEFT(Tabla1[[#This Row],[participant]],LEN(Tabla1[[#This Row],[participant]])-1)</f>
        <v>LMR11M</v>
      </c>
    </row>
    <row r="1896" spans="1:24" x14ac:dyDescent="0.55000000000000004">
      <c r="A1896" t="s">
        <v>122</v>
      </c>
      <c r="B1896" t="s">
        <v>65</v>
      </c>
      <c r="C1896" t="s">
        <v>21</v>
      </c>
      <c r="D1896">
        <v>0.8</v>
      </c>
      <c r="E1896">
        <v>0</v>
      </c>
      <c r="F1896">
        <v>94</v>
      </c>
      <c r="G1896">
        <v>94</v>
      </c>
      <c r="H1896">
        <v>94</v>
      </c>
      <c r="I1896" t="s">
        <v>15</v>
      </c>
      <c r="J1896">
        <v>0</v>
      </c>
      <c r="L1896" t="s">
        <v>123</v>
      </c>
      <c r="M1896">
        <v>59.923873916776003</v>
      </c>
      <c r="N1896" t="s">
        <v>124</v>
      </c>
      <c r="O1896">
        <v>1</v>
      </c>
      <c r="P1896" t="s">
        <v>125</v>
      </c>
      <c r="Q1896" s="3" t="str">
        <f>+PROPER(IF(MID(Tabla1[[#This Row],[expName]],3,100)="Alegria","Alegría",MID(Tabla1[[#This Row],[expName]],3,100)))</f>
        <v>Sexo</v>
      </c>
      <c r="R1896" s="3" t="str">
        <f>+IF(Tabla1[[#This Row],[correct_ans]]="None","Frecuente","Infrecuente")</f>
        <v>Infrecuente</v>
      </c>
      <c r="S1896" s="3">
        <f>+Tabla1[[#This Row],[Respuesta.corr]]*100</f>
        <v>0</v>
      </c>
      <c r="T1896" s="3" t="str">
        <f>+IF(OR(Tabla1[[#This Row],[frecuente/infrecuente]]="Frecuente",Tabla1[[#This Row],[Respuesta.rt]]=""),"",Tabla1[[#This Row],[Respuesta.rt]])</f>
        <v/>
      </c>
      <c r="U1896" s="3">
        <f>1-Tabla1[[#This Row],[Respuesta.corr]]</f>
        <v>1</v>
      </c>
      <c r="V1896" s="3" t="s">
        <v>144</v>
      </c>
      <c r="W1896" s="3" t="s">
        <v>172</v>
      </c>
      <c r="X1896" s="3" t="str">
        <f>+LEFT(Tabla1[[#This Row],[participant]],LEN(Tabla1[[#This Row],[participant]])-1)</f>
        <v>LMR11M</v>
      </c>
    </row>
    <row r="1897" spans="1:24" x14ac:dyDescent="0.55000000000000004">
      <c r="A1897" t="s">
        <v>126</v>
      </c>
      <c r="B1897" t="s">
        <v>91</v>
      </c>
      <c r="C1897" t="s">
        <v>15</v>
      </c>
      <c r="D1897">
        <v>1.3</v>
      </c>
      <c r="E1897">
        <v>0</v>
      </c>
      <c r="F1897">
        <v>95</v>
      </c>
      <c r="G1897">
        <v>95</v>
      </c>
      <c r="H1897">
        <v>95</v>
      </c>
      <c r="I1897" t="s">
        <v>15</v>
      </c>
      <c r="J1897">
        <v>1</v>
      </c>
      <c r="L1897" t="s">
        <v>123</v>
      </c>
      <c r="M1897">
        <v>59.923873916776003</v>
      </c>
      <c r="N1897" t="s">
        <v>124</v>
      </c>
      <c r="O1897">
        <v>1</v>
      </c>
      <c r="P1897" t="s">
        <v>125</v>
      </c>
      <c r="Q1897" s="3" t="str">
        <f>+PROPER(IF(MID(Tabla1[[#This Row],[expName]],3,100)="Alegria","Alegría",MID(Tabla1[[#This Row],[expName]],3,100)))</f>
        <v>Sexo</v>
      </c>
      <c r="R1897" s="3" t="str">
        <f>+IF(Tabla1[[#This Row],[correct_ans]]="None","Frecuente","Infrecuente")</f>
        <v>Frecuente</v>
      </c>
      <c r="S1897" s="3">
        <f>+Tabla1[[#This Row],[Respuesta.corr]]*100</f>
        <v>100</v>
      </c>
      <c r="T1897" s="3" t="str">
        <f>+IF(OR(Tabla1[[#This Row],[frecuente/infrecuente]]="Frecuente",Tabla1[[#This Row],[Respuesta.rt]]=""),"",Tabla1[[#This Row],[Respuesta.rt]])</f>
        <v/>
      </c>
      <c r="U1897" s="3">
        <f>1-Tabla1[[#This Row],[Respuesta.corr]]</f>
        <v>0</v>
      </c>
      <c r="V1897" s="3" t="s">
        <v>144</v>
      </c>
      <c r="W1897" s="3" t="s">
        <v>172</v>
      </c>
      <c r="X1897" s="3" t="str">
        <f>+LEFT(Tabla1[[#This Row],[participant]],LEN(Tabla1[[#This Row],[participant]])-1)</f>
        <v>LMR11M</v>
      </c>
    </row>
    <row r="1898" spans="1:24" x14ac:dyDescent="0.55000000000000004">
      <c r="A1898" t="s">
        <v>126</v>
      </c>
      <c r="B1898" t="s">
        <v>70</v>
      </c>
      <c r="C1898" t="s">
        <v>15</v>
      </c>
      <c r="D1898">
        <v>0.8</v>
      </c>
      <c r="E1898">
        <v>0</v>
      </c>
      <c r="F1898">
        <v>96</v>
      </c>
      <c r="G1898">
        <v>96</v>
      </c>
      <c r="H1898">
        <v>96</v>
      </c>
      <c r="I1898" t="s">
        <v>15</v>
      </c>
      <c r="J1898">
        <v>1</v>
      </c>
      <c r="L1898" t="s">
        <v>123</v>
      </c>
      <c r="M1898">
        <v>59.923873916776003</v>
      </c>
      <c r="N1898" t="s">
        <v>124</v>
      </c>
      <c r="O1898">
        <v>1</v>
      </c>
      <c r="P1898" t="s">
        <v>125</v>
      </c>
      <c r="Q1898" s="3" t="str">
        <f>+PROPER(IF(MID(Tabla1[[#This Row],[expName]],3,100)="Alegria","Alegría",MID(Tabla1[[#This Row],[expName]],3,100)))</f>
        <v>Sexo</v>
      </c>
      <c r="R1898" s="3" t="str">
        <f>+IF(Tabla1[[#This Row],[correct_ans]]="None","Frecuente","Infrecuente")</f>
        <v>Frecuente</v>
      </c>
      <c r="S1898" s="3">
        <f>+Tabla1[[#This Row],[Respuesta.corr]]*100</f>
        <v>100</v>
      </c>
      <c r="T1898" s="3" t="str">
        <f>+IF(OR(Tabla1[[#This Row],[frecuente/infrecuente]]="Frecuente",Tabla1[[#This Row],[Respuesta.rt]]=""),"",Tabla1[[#This Row],[Respuesta.rt]])</f>
        <v/>
      </c>
      <c r="U1898" s="3">
        <f>1-Tabla1[[#This Row],[Respuesta.corr]]</f>
        <v>0</v>
      </c>
      <c r="V1898" s="3" t="s">
        <v>144</v>
      </c>
      <c r="W1898" s="3" t="s">
        <v>172</v>
      </c>
      <c r="X1898" s="3" t="str">
        <f>+LEFT(Tabla1[[#This Row],[participant]],LEN(Tabla1[[#This Row],[participant]])-1)</f>
        <v>LMR11M</v>
      </c>
    </row>
    <row r="1899" spans="1:24" x14ac:dyDescent="0.55000000000000004">
      <c r="A1899" t="s">
        <v>126</v>
      </c>
      <c r="B1899" t="s">
        <v>127</v>
      </c>
      <c r="C1899" t="s">
        <v>15</v>
      </c>
      <c r="D1899">
        <v>0.8</v>
      </c>
      <c r="E1899">
        <v>0</v>
      </c>
      <c r="F1899">
        <v>97</v>
      </c>
      <c r="G1899">
        <v>97</v>
      </c>
      <c r="H1899">
        <v>97</v>
      </c>
      <c r="I1899" t="s">
        <v>15</v>
      </c>
      <c r="J1899">
        <v>1</v>
      </c>
      <c r="L1899" t="s">
        <v>123</v>
      </c>
      <c r="M1899">
        <v>59.923873916776003</v>
      </c>
      <c r="N1899" t="s">
        <v>124</v>
      </c>
      <c r="O1899">
        <v>1</v>
      </c>
      <c r="P1899" t="s">
        <v>125</v>
      </c>
      <c r="Q1899" s="3" t="str">
        <f>+PROPER(IF(MID(Tabla1[[#This Row],[expName]],3,100)="Alegria","Alegría",MID(Tabla1[[#This Row],[expName]],3,100)))</f>
        <v>Sexo</v>
      </c>
      <c r="R1899" s="3" t="str">
        <f>+IF(Tabla1[[#This Row],[correct_ans]]="None","Frecuente","Infrecuente")</f>
        <v>Frecuente</v>
      </c>
      <c r="S1899" s="3">
        <f>+Tabla1[[#This Row],[Respuesta.corr]]*100</f>
        <v>100</v>
      </c>
      <c r="T1899" s="3" t="str">
        <f>+IF(OR(Tabla1[[#This Row],[frecuente/infrecuente]]="Frecuente",Tabla1[[#This Row],[Respuesta.rt]]=""),"",Tabla1[[#This Row],[Respuesta.rt]])</f>
        <v/>
      </c>
      <c r="U1899" s="3">
        <f>1-Tabla1[[#This Row],[Respuesta.corr]]</f>
        <v>0</v>
      </c>
      <c r="V1899" s="3" t="s">
        <v>144</v>
      </c>
      <c r="W1899" s="3" t="s">
        <v>172</v>
      </c>
      <c r="X1899" s="3" t="str">
        <f>+LEFT(Tabla1[[#This Row],[participant]],LEN(Tabla1[[#This Row],[participant]])-1)</f>
        <v>LMR11M</v>
      </c>
    </row>
    <row r="1900" spans="1:24" x14ac:dyDescent="0.55000000000000004">
      <c r="A1900" t="s">
        <v>122</v>
      </c>
      <c r="B1900" t="s">
        <v>92</v>
      </c>
      <c r="C1900" t="s">
        <v>21</v>
      </c>
      <c r="D1900">
        <v>0.8</v>
      </c>
      <c r="E1900">
        <v>0</v>
      </c>
      <c r="F1900">
        <v>98</v>
      </c>
      <c r="G1900">
        <v>98</v>
      </c>
      <c r="H1900">
        <v>98</v>
      </c>
      <c r="I1900" t="s">
        <v>15</v>
      </c>
      <c r="J1900">
        <v>0</v>
      </c>
      <c r="L1900" t="s">
        <v>123</v>
      </c>
      <c r="M1900">
        <v>59.923873916776003</v>
      </c>
      <c r="N1900" t="s">
        <v>124</v>
      </c>
      <c r="O1900">
        <v>1</v>
      </c>
      <c r="P1900" t="s">
        <v>125</v>
      </c>
      <c r="Q1900" s="3" t="str">
        <f>+PROPER(IF(MID(Tabla1[[#This Row],[expName]],3,100)="Alegria","Alegría",MID(Tabla1[[#This Row],[expName]],3,100)))</f>
        <v>Sexo</v>
      </c>
      <c r="R1900" s="3" t="str">
        <f>+IF(Tabla1[[#This Row],[correct_ans]]="None","Frecuente","Infrecuente")</f>
        <v>Infrecuente</v>
      </c>
      <c r="S1900" s="3">
        <f>+Tabla1[[#This Row],[Respuesta.corr]]*100</f>
        <v>0</v>
      </c>
      <c r="T1900" s="3" t="str">
        <f>+IF(OR(Tabla1[[#This Row],[frecuente/infrecuente]]="Frecuente",Tabla1[[#This Row],[Respuesta.rt]]=""),"",Tabla1[[#This Row],[Respuesta.rt]])</f>
        <v/>
      </c>
      <c r="U1900" s="3">
        <f>1-Tabla1[[#This Row],[Respuesta.corr]]</f>
        <v>1</v>
      </c>
      <c r="V1900" s="3" t="s">
        <v>144</v>
      </c>
      <c r="W1900" s="3" t="s">
        <v>172</v>
      </c>
      <c r="X1900" s="3" t="str">
        <f>+LEFT(Tabla1[[#This Row],[participant]],LEN(Tabla1[[#This Row],[participant]])-1)</f>
        <v>LMR11M</v>
      </c>
    </row>
    <row r="1901" spans="1:24" x14ac:dyDescent="0.55000000000000004">
      <c r="A1901" t="s">
        <v>126</v>
      </c>
      <c r="B1901" t="s">
        <v>89</v>
      </c>
      <c r="C1901" t="s">
        <v>15</v>
      </c>
      <c r="D1901">
        <v>0.8</v>
      </c>
      <c r="E1901">
        <v>0</v>
      </c>
      <c r="F1901">
        <v>99</v>
      </c>
      <c r="G1901">
        <v>99</v>
      </c>
      <c r="H1901">
        <v>99</v>
      </c>
      <c r="I1901" t="s">
        <v>15</v>
      </c>
      <c r="J1901">
        <v>1</v>
      </c>
      <c r="L1901" t="s">
        <v>123</v>
      </c>
      <c r="M1901">
        <v>59.923873916776003</v>
      </c>
      <c r="N1901" t="s">
        <v>124</v>
      </c>
      <c r="O1901">
        <v>1</v>
      </c>
      <c r="P1901" t="s">
        <v>125</v>
      </c>
      <c r="Q1901" s="3" t="str">
        <f>+PROPER(IF(MID(Tabla1[[#This Row],[expName]],3,100)="Alegria","Alegría",MID(Tabla1[[#This Row],[expName]],3,100)))</f>
        <v>Sexo</v>
      </c>
      <c r="R1901" s="3" t="str">
        <f>+IF(Tabla1[[#This Row],[correct_ans]]="None","Frecuente","Infrecuente")</f>
        <v>Frecuente</v>
      </c>
      <c r="S1901" s="3">
        <f>+Tabla1[[#This Row],[Respuesta.corr]]*100</f>
        <v>100</v>
      </c>
      <c r="T1901" s="3" t="str">
        <f>+IF(OR(Tabla1[[#This Row],[frecuente/infrecuente]]="Frecuente",Tabla1[[#This Row],[Respuesta.rt]]=""),"",Tabla1[[#This Row],[Respuesta.rt]])</f>
        <v/>
      </c>
      <c r="U1901" s="3">
        <f>1-Tabla1[[#This Row],[Respuesta.corr]]</f>
        <v>0</v>
      </c>
      <c r="V1901" s="3" t="s">
        <v>144</v>
      </c>
      <c r="W1901" s="3" t="s">
        <v>172</v>
      </c>
      <c r="X1901" s="3" t="str">
        <f>+LEFT(Tabla1[[#This Row],[participant]],LEN(Tabla1[[#This Row],[participant]])-1)</f>
        <v>LMR11M</v>
      </c>
    </row>
    <row r="1902" spans="1:24" x14ac:dyDescent="0.55000000000000004">
      <c r="A1902" t="s">
        <v>126</v>
      </c>
      <c r="B1902" t="s">
        <v>77</v>
      </c>
      <c r="C1902" t="s">
        <v>15</v>
      </c>
      <c r="D1902">
        <v>1.3</v>
      </c>
      <c r="E1902">
        <v>0</v>
      </c>
      <c r="F1902">
        <v>100</v>
      </c>
      <c r="G1902">
        <v>100</v>
      </c>
      <c r="H1902">
        <v>100</v>
      </c>
      <c r="I1902" t="s">
        <v>15</v>
      </c>
      <c r="J1902">
        <v>1</v>
      </c>
      <c r="L1902" t="s">
        <v>123</v>
      </c>
      <c r="M1902">
        <v>59.923873916776003</v>
      </c>
      <c r="N1902" t="s">
        <v>124</v>
      </c>
      <c r="O1902">
        <v>1</v>
      </c>
      <c r="P1902" t="s">
        <v>125</v>
      </c>
      <c r="Q1902" s="3" t="str">
        <f>+PROPER(IF(MID(Tabla1[[#This Row],[expName]],3,100)="Alegria","Alegría",MID(Tabla1[[#This Row],[expName]],3,100)))</f>
        <v>Sexo</v>
      </c>
      <c r="R1902" s="3" t="str">
        <f>+IF(Tabla1[[#This Row],[correct_ans]]="None","Frecuente","Infrecuente")</f>
        <v>Frecuente</v>
      </c>
      <c r="S1902" s="3">
        <f>+Tabla1[[#This Row],[Respuesta.corr]]*100</f>
        <v>100</v>
      </c>
      <c r="T1902" s="3" t="str">
        <f>+IF(OR(Tabla1[[#This Row],[frecuente/infrecuente]]="Frecuente",Tabla1[[#This Row],[Respuesta.rt]]=""),"",Tabla1[[#This Row],[Respuesta.rt]])</f>
        <v/>
      </c>
      <c r="U1902" s="3">
        <f>1-Tabla1[[#This Row],[Respuesta.corr]]</f>
        <v>0</v>
      </c>
      <c r="V1902" s="3" t="s">
        <v>144</v>
      </c>
      <c r="W1902" s="3" t="s">
        <v>172</v>
      </c>
      <c r="X1902" s="3" t="str">
        <f>+LEFT(Tabla1[[#This Row],[participant]],LEN(Tabla1[[#This Row],[participant]])-1)</f>
        <v>LMR11M</v>
      </c>
    </row>
    <row r="1903" spans="1:24" x14ac:dyDescent="0.55000000000000004">
      <c r="A1903" t="s">
        <v>126</v>
      </c>
      <c r="B1903" t="s">
        <v>91</v>
      </c>
      <c r="C1903" t="s">
        <v>15</v>
      </c>
      <c r="D1903">
        <v>0.8</v>
      </c>
      <c r="E1903">
        <v>0</v>
      </c>
      <c r="F1903">
        <v>101</v>
      </c>
      <c r="G1903">
        <v>101</v>
      </c>
      <c r="H1903">
        <v>101</v>
      </c>
      <c r="I1903" t="s">
        <v>15</v>
      </c>
      <c r="J1903">
        <v>1</v>
      </c>
      <c r="L1903" t="s">
        <v>123</v>
      </c>
      <c r="M1903">
        <v>59.923873916776003</v>
      </c>
      <c r="N1903" t="s">
        <v>124</v>
      </c>
      <c r="O1903">
        <v>1</v>
      </c>
      <c r="P1903" t="s">
        <v>125</v>
      </c>
      <c r="Q1903" s="3" t="str">
        <f>+PROPER(IF(MID(Tabla1[[#This Row],[expName]],3,100)="Alegria","Alegría",MID(Tabla1[[#This Row],[expName]],3,100)))</f>
        <v>Sexo</v>
      </c>
      <c r="R1903" s="3" t="str">
        <f>+IF(Tabla1[[#This Row],[correct_ans]]="None","Frecuente","Infrecuente")</f>
        <v>Frecuente</v>
      </c>
      <c r="S1903" s="3">
        <f>+Tabla1[[#This Row],[Respuesta.corr]]*100</f>
        <v>100</v>
      </c>
      <c r="T1903" s="3" t="str">
        <f>+IF(OR(Tabla1[[#This Row],[frecuente/infrecuente]]="Frecuente",Tabla1[[#This Row],[Respuesta.rt]]=""),"",Tabla1[[#This Row],[Respuesta.rt]])</f>
        <v/>
      </c>
      <c r="U1903" s="3">
        <f>1-Tabla1[[#This Row],[Respuesta.corr]]</f>
        <v>0</v>
      </c>
      <c r="V1903" s="3" t="s">
        <v>144</v>
      </c>
      <c r="W1903" s="3" t="s">
        <v>172</v>
      </c>
      <c r="X1903" s="3" t="str">
        <f>+LEFT(Tabla1[[#This Row],[participant]],LEN(Tabla1[[#This Row],[participant]])-1)</f>
        <v>LMR11M</v>
      </c>
    </row>
    <row r="1904" spans="1:24" x14ac:dyDescent="0.55000000000000004">
      <c r="A1904" t="s">
        <v>122</v>
      </c>
      <c r="B1904" t="s">
        <v>30</v>
      </c>
      <c r="C1904" t="s">
        <v>21</v>
      </c>
      <c r="D1904">
        <v>0.8</v>
      </c>
      <c r="E1904">
        <v>0</v>
      </c>
      <c r="F1904">
        <v>102</v>
      </c>
      <c r="G1904">
        <v>102</v>
      </c>
      <c r="H1904">
        <v>102</v>
      </c>
      <c r="I1904" t="s">
        <v>21</v>
      </c>
      <c r="J1904">
        <v>1</v>
      </c>
      <c r="K1904">
        <v>0.58098799642200005</v>
      </c>
      <c r="L1904" t="s">
        <v>123</v>
      </c>
      <c r="M1904">
        <v>59.923873916776003</v>
      </c>
      <c r="N1904" t="s">
        <v>124</v>
      </c>
      <c r="O1904">
        <v>1</v>
      </c>
      <c r="P1904" t="s">
        <v>125</v>
      </c>
      <c r="Q1904" s="3" t="str">
        <f>+PROPER(IF(MID(Tabla1[[#This Row],[expName]],3,100)="Alegria","Alegría",MID(Tabla1[[#This Row],[expName]],3,100)))</f>
        <v>Sexo</v>
      </c>
      <c r="R1904" s="3" t="str">
        <f>+IF(Tabla1[[#This Row],[correct_ans]]="None","Frecuente","Infrecuente")</f>
        <v>Infrecuente</v>
      </c>
      <c r="S1904" s="3">
        <f>+Tabla1[[#This Row],[Respuesta.corr]]*100</f>
        <v>100</v>
      </c>
      <c r="T1904" s="3">
        <f>+IF(OR(Tabla1[[#This Row],[frecuente/infrecuente]]="Frecuente",Tabla1[[#This Row],[Respuesta.rt]]=""),"",Tabla1[[#This Row],[Respuesta.rt]])</f>
        <v>0.58098799642200005</v>
      </c>
      <c r="U1904" s="3">
        <f>1-Tabla1[[#This Row],[Respuesta.corr]]</f>
        <v>0</v>
      </c>
      <c r="V1904" s="3" t="s">
        <v>144</v>
      </c>
      <c r="W1904" s="3" t="s">
        <v>172</v>
      </c>
      <c r="X1904" s="3" t="str">
        <f>+LEFT(Tabla1[[#This Row],[participant]],LEN(Tabla1[[#This Row],[participant]])-1)</f>
        <v>LMR11M</v>
      </c>
    </row>
    <row r="1905" spans="1:24" x14ac:dyDescent="0.55000000000000004">
      <c r="A1905" t="s">
        <v>126</v>
      </c>
      <c r="B1905" t="s">
        <v>94</v>
      </c>
      <c r="C1905" t="s">
        <v>15</v>
      </c>
      <c r="D1905">
        <v>0.8</v>
      </c>
      <c r="E1905">
        <v>0</v>
      </c>
      <c r="F1905">
        <v>103</v>
      </c>
      <c r="G1905">
        <v>103</v>
      </c>
      <c r="H1905">
        <v>103</v>
      </c>
      <c r="I1905" t="s">
        <v>15</v>
      </c>
      <c r="J1905">
        <v>1</v>
      </c>
      <c r="L1905" t="s">
        <v>123</v>
      </c>
      <c r="M1905">
        <v>59.923873916776003</v>
      </c>
      <c r="N1905" t="s">
        <v>124</v>
      </c>
      <c r="O1905">
        <v>1</v>
      </c>
      <c r="P1905" t="s">
        <v>125</v>
      </c>
      <c r="Q1905" s="3" t="str">
        <f>+PROPER(IF(MID(Tabla1[[#This Row],[expName]],3,100)="Alegria","Alegría",MID(Tabla1[[#This Row],[expName]],3,100)))</f>
        <v>Sexo</v>
      </c>
      <c r="R1905" s="3" t="str">
        <f>+IF(Tabla1[[#This Row],[correct_ans]]="None","Frecuente","Infrecuente")</f>
        <v>Frecuente</v>
      </c>
      <c r="S1905" s="3">
        <f>+Tabla1[[#This Row],[Respuesta.corr]]*100</f>
        <v>100</v>
      </c>
      <c r="T1905" s="3" t="str">
        <f>+IF(OR(Tabla1[[#This Row],[frecuente/infrecuente]]="Frecuente",Tabla1[[#This Row],[Respuesta.rt]]=""),"",Tabla1[[#This Row],[Respuesta.rt]])</f>
        <v/>
      </c>
      <c r="U1905" s="3">
        <f>1-Tabla1[[#This Row],[Respuesta.corr]]</f>
        <v>0</v>
      </c>
      <c r="V1905" s="3" t="s">
        <v>144</v>
      </c>
      <c r="W1905" s="3" t="s">
        <v>172</v>
      </c>
      <c r="X1905" s="3" t="str">
        <f>+LEFT(Tabla1[[#This Row],[participant]],LEN(Tabla1[[#This Row],[participant]])-1)</f>
        <v>LMR11M</v>
      </c>
    </row>
    <row r="1906" spans="1:24" x14ac:dyDescent="0.55000000000000004">
      <c r="A1906" t="s">
        <v>126</v>
      </c>
      <c r="B1906" t="s">
        <v>77</v>
      </c>
      <c r="C1906" t="s">
        <v>15</v>
      </c>
      <c r="D1906">
        <v>1.3</v>
      </c>
      <c r="E1906">
        <v>0</v>
      </c>
      <c r="F1906">
        <v>104</v>
      </c>
      <c r="G1906">
        <v>104</v>
      </c>
      <c r="H1906">
        <v>104</v>
      </c>
      <c r="I1906" t="s">
        <v>15</v>
      </c>
      <c r="J1906">
        <v>1</v>
      </c>
      <c r="L1906" t="s">
        <v>123</v>
      </c>
      <c r="M1906">
        <v>59.923873916776003</v>
      </c>
      <c r="N1906" t="s">
        <v>124</v>
      </c>
      <c r="O1906">
        <v>1</v>
      </c>
      <c r="P1906" t="s">
        <v>125</v>
      </c>
      <c r="Q1906" s="3" t="str">
        <f>+PROPER(IF(MID(Tabla1[[#This Row],[expName]],3,100)="Alegria","Alegría",MID(Tabla1[[#This Row],[expName]],3,100)))</f>
        <v>Sexo</v>
      </c>
      <c r="R1906" s="3" t="str">
        <f>+IF(Tabla1[[#This Row],[correct_ans]]="None","Frecuente","Infrecuente")</f>
        <v>Frecuente</v>
      </c>
      <c r="S1906" s="3">
        <f>+Tabla1[[#This Row],[Respuesta.corr]]*100</f>
        <v>100</v>
      </c>
      <c r="T1906" s="3" t="str">
        <f>+IF(OR(Tabla1[[#This Row],[frecuente/infrecuente]]="Frecuente",Tabla1[[#This Row],[Respuesta.rt]]=""),"",Tabla1[[#This Row],[Respuesta.rt]])</f>
        <v/>
      </c>
      <c r="U1906" s="3">
        <f>1-Tabla1[[#This Row],[Respuesta.corr]]</f>
        <v>0</v>
      </c>
      <c r="V1906" s="3" t="s">
        <v>144</v>
      </c>
      <c r="W1906" s="3" t="s">
        <v>172</v>
      </c>
      <c r="X1906" s="3" t="str">
        <f>+LEFT(Tabla1[[#This Row],[participant]],LEN(Tabla1[[#This Row],[participant]])-1)</f>
        <v>LMR11M</v>
      </c>
    </row>
    <row r="1907" spans="1:24" x14ac:dyDescent="0.55000000000000004">
      <c r="A1907" t="s">
        <v>126</v>
      </c>
      <c r="B1907" t="s">
        <v>22</v>
      </c>
      <c r="C1907" t="s">
        <v>15</v>
      </c>
      <c r="D1907">
        <v>0.8</v>
      </c>
      <c r="E1907">
        <v>0</v>
      </c>
      <c r="F1907">
        <v>105</v>
      </c>
      <c r="G1907">
        <v>105</v>
      </c>
      <c r="H1907">
        <v>105</v>
      </c>
      <c r="I1907" t="s">
        <v>15</v>
      </c>
      <c r="J1907">
        <v>1</v>
      </c>
      <c r="L1907" t="s">
        <v>123</v>
      </c>
      <c r="M1907">
        <v>59.923873916776003</v>
      </c>
      <c r="N1907" t="s">
        <v>124</v>
      </c>
      <c r="O1907">
        <v>1</v>
      </c>
      <c r="P1907" t="s">
        <v>125</v>
      </c>
      <c r="Q1907" s="3" t="str">
        <f>+PROPER(IF(MID(Tabla1[[#This Row],[expName]],3,100)="Alegria","Alegría",MID(Tabla1[[#This Row],[expName]],3,100)))</f>
        <v>Sexo</v>
      </c>
      <c r="R1907" s="3" t="str">
        <f>+IF(Tabla1[[#This Row],[correct_ans]]="None","Frecuente","Infrecuente")</f>
        <v>Frecuente</v>
      </c>
      <c r="S1907" s="3">
        <f>+Tabla1[[#This Row],[Respuesta.corr]]*100</f>
        <v>100</v>
      </c>
      <c r="T1907" s="3" t="str">
        <f>+IF(OR(Tabla1[[#This Row],[frecuente/infrecuente]]="Frecuente",Tabla1[[#This Row],[Respuesta.rt]]=""),"",Tabla1[[#This Row],[Respuesta.rt]])</f>
        <v/>
      </c>
      <c r="U1907" s="3">
        <f>1-Tabla1[[#This Row],[Respuesta.corr]]</f>
        <v>0</v>
      </c>
      <c r="V1907" s="3" t="s">
        <v>144</v>
      </c>
      <c r="W1907" s="3" t="s">
        <v>172</v>
      </c>
      <c r="X1907" s="3" t="str">
        <f>+LEFT(Tabla1[[#This Row],[participant]],LEN(Tabla1[[#This Row],[participant]])-1)</f>
        <v>LMR11M</v>
      </c>
    </row>
    <row r="1908" spans="1:24" x14ac:dyDescent="0.55000000000000004">
      <c r="A1908" t="s">
        <v>122</v>
      </c>
      <c r="B1908" t="s">
        <v>35</v>
      </c>
      <c r="C1908" t="s">
        <v>21</v>
      </c>
      <c r="D1908">
        <v>1.3</v>
      </c>
      <c r="E1908">
        <v>0</v>
      </c>
      <c r="F1908">
        <v>106</v>
      </c>
      <c r="G1908">
        <v>106</v>
      </c>
      <c r="H1908">
        <v>106</v>
      </c>
      <c r="I1908" t="s">
        <v>21</v>
      </c>
      <c r="J1908">
        <v>1</v>
      </c>
      <c r="K1908">
        <v>0.58740545390200005</v>
      </c>
      <c r="L1908" t="s">
        <v>123</v>
      </c>
      <c r="M1908">
        <v>59.923873916776003</v>
      </c>
      <c r="N1908" t="s">
        <v>124</v>
      </c>
      <c r="O1908">
        <v>1</v>
      </c>
      <c r="P1908" t="s">
        <v>125</v>
      </c>
      <c r="Q1908" s="3" t="str">
        <f>+PROPER(IF(MID(Tabla1[[#This Row],[expName]],3,100)="Alegria","Alegría",MID(Tabla1[[#This Row],[expName]],3,100)))</f>
        <v>Sexo</v>
      </c>
      <c r="R1908" s="3" t="str">
        <f>+IF(Tabla1[[#This Row],[correct_ans]]="None","Frecuente","Infrecuente")</f>
        <v>Infrecuente</v>
      </c>
      <c r="S1908" s="3">
        <f>+Tabla1[[#This Row],[Respuesta.corr]]*100</f>
        <v>100</v>
      </c>
      <c r="T1908" s="3">
        <f>+IF(OR(Tabla1[[#This Row],[frecuente/infrecuente]]="Frecuente",Tabla1[[#This Row],[Respuesta.rt]]=""),"",Tabla1[[#This Row],[Respuesta.rt]])</f>
        <v>0.58740545390200005</v>
      </c>
      <c r="U1908" s="3">
        <f>1-Tabla1[[#This Row],[Respuesta.corr]]</f>
        <v>0</v>
      </c>
      <c r="V1908" s="3" t="s">
        <v>144</v>
      </c>
      <c r="W1908" s="3" t="s">
        <v>172</v>
      </c>
      <c r="X1908" s="3" t="str">
        <f>+LEFT(Tabla1[[#This Row],[participant]],LEN(Tabla1[[#This Row],[participant]])-1)</f>
        <v>LMR11M</v>
      </c>
    </row>
    <row r="1909" spans="1:24" x14ac:dyDescent="0.55000000000000004">
      <c r="A1909" t="s">
        <v>126</v>
      </c>
      <c r="B1909" t="s">
        <v>91</v>
      </c>
      <c r="C1909" t="s">
        <v>15</v>
      </c>
      <c r="D1909">
        <v>0.8</v>
      </c>
      <c r="E1909">
        <v>0</v>
      </c>
      <c r="F1909">
        <v>107</v>
      </c>
      <c r="G1909">
        <v>107</v>
      </c>
      <c r="H1909">
        <v>107</v>
      </c>
      <c r="I1909" t="s">
        <v>15</v>
      </c>
      <c r="J1909">
        <v>1</v>
      </c>
      <c r="L1909" t="s">
        <v>123</v>
      </c>
      <c r="M1909">
        <v>59.923873916776003</v>
      </c>
      <c r="N1909" t="s">
        <v>124</v>
      </c>
      <c r="O1909">
        <v>1</v>
      </c>
      <c r="P1909" t="s">
        <v>125</v>
      </c>
      <c r="Q1909" s="3" t="str">
        <f>+PROPER(IF(MID(Tabla1[[#This Row],[expName]],3,100)="Alegria","Alegría",MID(Tabla1[[#This Row],[expName]],3,100)))</f>
        <v>Sexo</v>
      </c>
      <c r="R1909" s="3" t="str">
        <f>+IF(Tabla1[[#This Row],[correct_ans]]="None","Frecuente","Infrecuente")</f>
        <v>Frecuente</v>
      </c>
      <c r="S1909" s="3">
        <f>+Tabla1[[#This Row],[Respuesta.corr]]*100</f>
        <v>100</v>
      </c>
      <c r="T1909" s="3" t="str">
        <f>+IF(OR(Tabla1[[#This Row],[frecuente/infrecuente]]="Frecuente",Tabla1[[#This Row],[Respuesta.rt]]=""),"",Tabla1[[#This Row],[Respuesta.rt]])</f>
        <v/>
      </c>
      <c r="U1909" s="3">
        <f>1-Tabla1[[#This Row],[Respuesta.corr]]</f>
        <v>0</v>
      </c>
      <c r="V1909" s="3" t="s">
        <v>144</v>
      </c>
      <c r="W1909" s="3" t="s">
        <v>172</v>
      </c>
      <c r="X1909" s="3" t="str">
        <f>+LEFT(Tabla1[[#This Row],[participant]],LEN(Tabla1[[#This Row],[participant]])-1)</f>
        <v>LMR11M</v>
      </c>
    </row>
    <row r="1910" spans="1:24" x14ac:dyDescent="0.55000000000000004">
      <c r="A1910" t="s">
        <v>126</v>
      </c>
      <c r="B1910" t="s">
        <v>127</v>
      </c>
      <c r="C1910" t="s">
        <v>15</v>
      </c>
      <c r="D1910">
        <v>0.8</v>
      </c>
      <c r="E1910">
        <v>0</v>
      </c>
      <c r="F1910">
        <v>108</v>
      </c>
      <c r="G1910">
        <v>108</v>
      </c>
      <c r="H1910">
        <v>108</v>
      </c>
      <c r="I1910" t="s">
        <v>15</v>
      </c>
      <c r="J1910">
        <v>1</v>
      </c>
      <c r="L1910" t="s">
        <v>123</v>
      </c>
      <c r="M1910">
        <v>59.923873916776003</v>
      </c>
      <c r="N1910" t="s">
        <v>124</v>
      </c>
      <c r="O1910">
        <v>1</v>
      </c>
      <c r="P1910" t="s">
        <v>125</v>
      </c>
      <c r="Q1910" s="3" t="str">
        <f>+PROPER(IF(MID(Tabla1[[#This Row],[expName]],3,100)="Alegria","Alegría",MID(Tabla1[[#This Row],[expName]],3,100)))</f>
        <v>Sexo</v>
      </c>
      <c r="R1910" s="3" t="str">
        <f>+IF(Tabla1[[#This Row],[correct_ans]]="None","Frecuente","Infrecuente")</f>
        <v>Frecuente</v>
      </c>
      <c r="S1910" s="3">
        <f>+Tabla1[[#This Row],[Respuesta.corr]]*100</f>
        <v>100</v>
      </c>
      <c r="T1910" s="3" t="str">
        <f>+IF(OR(Tabla1[[#This Row],[frecuente/infrecuente]]="Frecuente",Tabla1[[#This Row],[Respuesta.rt]]=""),"",Tabla1[[#This Row],[Respuesta.rt]])</f>
        <v/>
      </c>
      <c r="U1910" s="3">
        <f>1-Tabla1[[#This Row],[Respuesta.corr]]</f>
        <v>0</v>
      </c>
      <c r="V1910" s="3" t="s">
        <v>144</v>
      </c>
      <c r="W1910" s="3" t="s">
        <v>172</v>
      </c>
      <c r="X1910" s="3" t="str">
        <f>+LEFT(Tabla1[[#This Row],[participant]],LEN(Tabla1[[#This Row],[participant]])-1)</f>
        <v>LMR11M</v>
      </c>
    </row>
    <row r="1911" spans="1:24" x14ac:dyDescent="0.55000000000000004">
      <c r="A1911" t="s">
        <v>122</v>
      </c>
      <c r="B1911" t="s">
        <v>92</v>
      </c>
      <c r="C1911" t="s">
        <v>21</v>
      </c>
      <c r="D1911">
        <v>1.3</v>
      </c>
      <c r="E1911">
        <v>0</v>
      </c>
      <c r="F1911">
        <v>109</v>
      </c>
      <c r="G1911">
        <v>109</v>
      </c>
      <c r="H1911">
        <v>109</v>
      </c>
      <c r="I1911" t="s">
        <v>15</v>
      </c>
      <c r="J1911">
        <v>0</v>
      </c>
      <c r="L1911" t="s">
        <v>123</v>
      </c>
      <c r="M1911">
        <v>59.923873916776003</v>
      </c>
      <c r="N1911" t="s">
        <v>124</v>
      </c>
      <c r="O1911">
        <v>1</v>
      </c>
      <c r="P1911" t="s">
        <v>125</v>
      </c>
      <c r="Q1911" s="3" t="str">
        <f>+PROPER(IF(MID(Tabla1[[#This Row],[expName]],3,100)="Alegria","Alegría",MID(Tabla1[[#This Row],[expName]],3,100)))</f>
        <v>Sexo</v>
      </c>
      <c r="R1911" s="3" t="str">
        <f>+IF(Tabla1[[#This Row],[correct_ans]]="None","Frecuente","Infrecuente")</f>
        <v>Infrecuente</v>
      </c>
      <c r="S1911" s="3">
        <f>+Tabla1[[#This Row],[Respuesta.corr]]*100</f>
        <v>0</v>
      </c>
      <c r="T1911" s="3" t="str">
        <f>+IF(OR(Tabla1[[#This Row],[frecuente/infrecuente]]="Frecuente",Tabla1[[#This Row],[Respuesta.rt]]=""),"",Tabla1[[#This Row],[Respuesta.rt]])</f>
        <v/>
      </c>
      <c r="U1911" s="3">
        <f>1-Tabla1[[#This Row],[Respuesta.corr]]</f>
        <v>1</v>
      </c>
      <c r="V1911" s="3" t="s">
        <v>144</v>
      </c>
      <c r="W1911" s="3" t="s">
        <v>172</v>
      </c>
      <c r="X1911" s="3" t="str">
        <f>+LEFT(Tabla1[[#This Row],[participant]],LEN(Tabla1[[#This Row],[participant]])-1)</f>
        <v>LMR11M</v>
      </c>
    </row>
    <row r="1912" spans="1:24" x14ac:dyDescent="0.55000000000000004">
      <c r="A1912" t="s">
        <v>126</v>
      </c>
      <c r="B1912" t="s">
        <v>22</v>
      </c>
      <c r="C1912" t="s">
        <v>15</v>
      </c>
      <c r="D1912">
        <v>1.3</v>
      </c>
      <c r="E1912">
        <v>0</v>
      </c>
      <c r="F1912">
        <v>110</v>
      </c>
      <c r="G1912">
        <v>110</v>
      </c>
      <c r="H1912">
        <v>110</v>
      </c>
      <c r="I1912" t="s">
        <v>15</v>
      </c>
      <c r="J1912">
        <v>1</v>
      </c>
      <c r="L1912" t="s">
        <v>123</v>
      </c>
      <c r="M1912">
        <v>59.923873916776003</v>
      </c>
      <c r="N1912" t="s">
        <v>124</v>
      </c>
      <c r="O1912">
        <v>1</v>
      </c>
      <c r="P1912" t="s">
        <v>125</v>
      </c>
      <c r="Q1912" s="3" t="str">
        <f>+PROPER(IF(MID(Tabla1[[#This Row],[expName]],3,100)="Alegria","Alegría",MID(Tabla1[[#This Row],[expName]],3,100)))</f>
        <v>Sexo</v>
      </c>
      <c r="R1912" s="3" t="str">
        <f>+IF(Tabla1[[#This Row],[correct_ans]]="None","Frecuente","Infrecuente")</f>
        <v>Frecuente</v>
      </c>
      <c r="S1912" s="3">
        <f>+Tabla1[[#This Row],[Respuesta.corr]]*100</f>
        <v>100</v>
      </c>
      <c r="T1912" s="3" t="str">
        <f>+IF(OR(Tabla1[[#This Row],[frecuente/infrecuente]]="Frecuente",Tabla1[[#This Row],[Respuesta.rt]]=""),"",Tabla1[[#This Row],[Respuesta.rt]])</f>
        <v/>
      </c>
      <c r="U1912" s="3">
        <f>1-Tabla1[[#This Row],[Respuesta.corr]]</f>
        <v>0</v>
      </c>
      <c r="V1912" s="3" t="s">
        <v>144</v>
      </c>
      <c r="W1912" s="3" t="s">
        <v>172</v>
      </c>
      <c r="X1912" s="3" t="str">
        <f>+LEFT(Tabla1[[#This Row],[participant]],LEN(Tabla1[[#This Row],[participant]])-1)</f>
        <v>LMR11M</v>
      </c>
    </row>
    <row r="1913" spans="1:24" x14ac:dyDescent="0.55000000000000004">
      <c r="A1913" t="s">
        <v>126</v>
      </c>
      <c r="B1913" t="s">
        <v>94</v>
      </c>
      <c r="C1913" t="s">
        <v>15</v>
      </c>
      <c r="D1913">
        <v>0.8</v>
      </c>
      <c r="E1913">
        <v>0</v>
      </c>
      <c r="F1913">
        <v>111</v>
      </c>
      <c r="G1913">
        <v>111</v>
      </c>
      <c r="H1913">
        <v>111</v>
      </c>
      <c r="I1913" t="s">
        <v>15</v>
      </c>
      <c r="J1913">
        <v>1</v>
      </c>
      <c r="L1913" t="s">
        <v>123</v>
      </c>
      <c r="M1913">
        <v>59.923873916776003</v>
      </c>
      <c r="N1913" t="s">
        <v>124</v>
      </c>
      <c r="O1913">
        <v>1</v>
      </c>
      <c r="P1913" t="s">
        <v>125</v>
      </c>
      <c r="Q1913" s="3" t="str">
        <f>+PROPER(IF(MID(Tabla1[[#This Row],[expName]],3,100)="Alegria","Alegría",MID(Tabla1[[#This Row],[expName]],3,100)))</f>
        <v>Sexo</v>
      </c>
      <c r="R1913" s="3" t="str">
        <f>+IF(Tabla1[[#This Row],[correct_ans]]="None","Frecuente","Infrecuente")</f>
        <v>Frecuente</v>
      </c>
      <c r="S1913" s="3">
        <f>+Tabla1[[#This Row],[Respuesta.corr]]*100</f>
        <v>100</v>
      </c>
      <c r="T1913" s="3" t="str">
        <f>+IF(OR(Tabla1[[#This Row],[frecuente/infrecuente]]="Frecuente",Tabla1[[#This Row],[Respuesta.rt]]=""),"",Tabla1[[#This Row],[Respuesta.rt]])</f>
        <v/>
      </c>
      <c r="U1913" s="3">
        <f>1-Tabla1[[#This Row],[Respuesta.corr]]</f>
        <v>0</v>
      </c>
      <c r="V1913" s="3" t="s">
        <v>144</v>
      </c>
      <c r="W1913" s="3" t="s">
        <v>172</v>
      </c>
      <c r="X1913" s="3" t="str">
        <f>+LEFT(Tabla1[[#This Row],[participant]],LEN(Tabla1[[#This Row],[participant]])-1)</f>
        <v>LMR11M</v>
      </c>
    </row>
    <row r="1914" spans="1:24" x14ac:dyDescent="0.55000000000000004">
      <c r="A1914" t="s">
        <v>122</v>
      </c>
      <c r="B1914" t="s">
        <v>36</v>
      </c>
      <c r="C1914" t="s">
        <v>21</v>
      </c>
      <c r="D1914">
        <v>1.3</v>
      </c>
      <c r="E1914">
        <v>0</v>
      </c>
      <c r="F1914">
        <v>112</v>
      </c>
      <c r="G1914">
        <v>112</v>
      </c>
      <c r="H1914">
        <v>112</v>
      </c>
      <c r="I1914" t="s">
        <v>15</v>
      </c>
      <c r="J1914">
        <v>0</v>
      </c>
      <c r="L1914" t="s">
        <v>123</v>
      </c>
      <c r="M1914">
        <v>59.923873916776003</v>
      </c>
      <c r="N1914" t="s">
        <v>124</v>
      </c>
      <c r="O1914">
        <v>1</v>
      </c>
      <c r="P1914" t="s">
        <v>125</v>
      </c>
      <c r="Q1914" s="3" t="str">
        <f>+PROPER(IF(MID(Tabla1[[#This Row],[expName]],3,100)="Alegria","Alegría",MID(Tabla1[[#This Row],[expName]],3,100)))</f>
        <v>Sexo</v>
      </c>
      <c r="R1914" s="3" t="str">
        <f>+IF(Tabla1[[#This Row],[correct_ans]]="None","Frecuente","Infrecuente")</f>
        <v>Infrecuente</v>
      </c>
      <c r="S1914" s="3">
        <f>+Tabla1[[#This Row],[Respuesta.corr]]*100</f>
        <v>0</v>
      </c>
      <c r="T1914" s="3" t="str">
        <f>+IF(OR(Tabla1[[#This Row],[frecuente/infrecuente]]="Frecuente",Tabla1[[#This Row],[Respuesta.rt]]=""),"",Tabla1[[#This Row],[Respuesta.rt]])</f>
        <v/>
      </c>
      <c r="U1914" s="3">
        <f>1-Tabla1[[#This Row],[Respuesta.corr]]</f>
        <v>1</v>
      </c>
      <c r="V1914" s="3" t="s">
        <v>144</v>
      </c>
      <c r="W1914" s="3" t="s">
        <v>172</v>
      </c>
      <c r="X1914" s="3" t="str">
        <f>+LEFT(Tabla1[[#This Row],[participant]],LEN(Tabla1[[#This Row],[participant]])-1)</f>
        <v>LMR11M</v>
      </c>
    </row>
    <row r="1915" spans="1:24" x14ac:dyDescent="0.55000000000000004">
      <c r="A1915" t="s">
        <v>126</v>
      </c>
      <c r="B1915" t="s">
        <v>91</v>
      </c>
      <c r="C1915" t="s">
        <v>15</v>
      </c>
      <c r="D1915">
        <v>1.3</v>
      </c>
      <c r="E1915">
        <v>0</v>
      </c>
      <c r="F1915">
        <v>113</v>
      </c>
      <c r="G1915">
        <v>113</v>
      </c>
      <c r="H1915">
        <v>113</v>
      </c>
      <c r="I1915" t="s">
        <v>15</v>
      </c>
      <c r="J1915">
        <v>1</v>
      </c>
      <c r="L1915" t="s">
        <v>123</v>
      </c>
      <c r="M1915">
        <v>59.923873916776003</v>
      </c>
      <c r="N1915" t="s">
        <v>124</v>
      </c>
      <c r="O1915">
        <v>1</v>
      </c>
      <c r="P1915" t="s">
        <v>125</v>
      </c>
      <c r="Q1915" s="3" t="str">
        <f>+PROPER(IF(MID(Tabla1[[#This Row],[expName]],3,100)="Alegria","Alegría",MID(Tabla1[[#This Row],[expName]],3,100)))</f>
        <v>Sexo</v>
      </c>
      <c r="R1915" s="3" t="str">
        <f>+IF(Tabla1[[#This Row],[correct_ans]]="None","Frecuente","Infrecuente")</f>
        <v>Frecuente</v>
      </c>
      <c r="S1915" s="3">
        <f>+Tabla1[[#This Row],[Respuesta.corr]]*100</f>
        <v>100</v>
      </c>
      <c r="T1915" s="3" t="str">
        <f>+IF(OR(Tabla1[[#This Row],[frecuente/infrecuente]]="Frecuente",Tabla1[[#This Row],[Respuesta.rt]]=""),"",Tabla1[[#This Row],[Respuesta.rt]])</f>
        <v/>
      </c>
      <c r="U1915" s="3">
        <f>1-Tabla1[[#This Row],[Respuesta.corr]]</f>
        <v>0</v>
      </c>
      <c r="V1915" s="3" t="s">
        <v>144</v>
      </c>
      <c r="W1915" s="3" t="s">
        <v>172</v>
      </c>
      <c r="X1915" s="3" t="str">
        <f>+LEFT(Tabla1[[#This Row],[participant]],LEN(Tabla1[[#This Row],[participant]])-1)</f>
        <v>LMR11M</v>
      </c>
    </row>
    <row r="1916" spans="1:24" x14ac:dyDescent="0.55000000000000004">
      <c r="A1916" t="s">
        <v>126</v>
      </c>
      <c r="B1916" t="s">
        <v>22</v>
      </c>
      <c r="C1916" t="s">
        <v>15</v>
      </c>
      <c r="D1916">
        <v>1.3</v>
      </c>
      <c r="E1916">
        <v>0</v>
      </c>
      <c r="F1916">
        <v>114</v>
      </c>
      <c r="G1916">
        <v>114</v>
      </c>
      <c r="H1916">
        <v>114</v>
      </c>
      <c r="I1916" t="s">
        <v>15</v>
      </c>
      <c r="J1916">
        <v>1</v>
      </c>
      <c r="L1916" t="s">
        <v>123</v>
      </c>
      <c r="M1916">
        <v>59.923873916776003</v>
      </c>
      <c r="N1916" t="s">
        <v>124</v>
      </c>
      <c r="O1916">
        <v>1</v>
      </c>
      <c r="P1916" t="s">
        <v>125</v>
      </c>
      <c r="Q1916" s="3" t="str">
        <f>+PROPER(IF(MID(Tabla1[[#This Row],[expName]],3,100)="Alegria","Alegría",MID(Tabla1[[#This Row],[expName]],3,100)))</f>
        <v>Sexo</v>
      </c>
      <c r="R1916" s="3" t="str">
        <f>+IF(Tabla1[[#This Row],[correct_ans]]="None","Frecuente","Infrecuente")</f>
        <v>Frecuente</v>
      </c>
      <c r="S1916" s="3">
        <f>+Tabla1[[#This Row],[Respuesta.corr]]*100</f>
        <v>100</v>
      </c>
      <c r="T1916" s="3" t="str">
        <f>+IF(OR(Tabla1[[#This Row],[frecuente/infrecuente]]="Frecuente",Tabla1[[#This Row],[Respuesta.rt]]=""),"",Tabla1[[#This Row],[Respuesta.rt]])</f>
        <v/>
      </c>
      <c r="U1916" s="3">
        <f>1-Tabla1[[#This Row],[Respuesta.corr]]</f>
        <v>0</v>
      </c>
      <c r="V1916" s="3" t="s">
        <v>144</v>
      </c>
      <c r="W1916" s="3" t="s">
        <v>172</v>
      </c>
      <c r="X1916" s="3" t="str">
        <f>+LEFT(Tabla1[[#This Row],[participant]],LEN(Tabla1[[#This Row],[participant]])-1)</f>
        <v>LMR11M</v>
      </c>
    </row>
    <row r="1917" spans="1:24" x14ac:dyDescent="0.55000000000000004">
      <c r="A1917" t="s">
        <v>126</v>
      </c>
      <c r="B1917" t="s">
        <v>93</v>
      </c>
      <c r="C1917" t="s">
        <v>15</v>
      </c>
      <c r="D1917">
        <v>1.3</v>
      </c>
      <c r="E1917">
        <v>0</v>
      </c>
      <c r="F1917">
        <v>115</v>
      </c>
      <c r="G1917">
        <v>115</v>
      </c>
      <c r="H1917">
        <v>115</v>
      </c>
      <c r="I1917" t="s">
        <v>15</v>
      </c>
      <c r="J1917">
        <v>1</v>
      </c>
      <c r="L1917" t="s">
        <v>123</v>
      </c>
      <c r="M1917">
        <v>59.923873916776003</v>
      </c>
      <c r="N1917" t="s">
        <v>124</v>
      </c>
      <c r="O1917">
        <v>1</v>
      </c>
      <c r="P1917" t="s">
        <v>125</v>
      </c>
      <c r="Q1917" s="3" t="str">
        <f>+PROPER(IF(MID(Tabla1[[#This Row],[expName]],3,100)="Alegria","Alegría",MID(Tabla1[[#This Row],[expName]],3,100)))</f>
        <v>Sexo</v>
      </c>
      <c r="R1917" s="3" t="str">
        <f>+IF(Tabla1[[#This Row],[correct_ans]]="None","Frecuente","Infrecuente")</f>
        <v>Frecuente</v>
      </c>
      <c r="S1917" s="3">
        <f>+Tabla1[[#This Row],[Respuesta.corr]]*100</f>
        <v>100</v>
      </c>
      <c r="T1917" s="3" t="str">
        <f>+IF(OR(Tabla1[[#This Row],[frecuente/infrecuente]]="Frecuente",Tabla1[[#This Row],[Respuesta.rt]]=""),"",Tabla1[[#This Row],[Respuesta.rt]])</f>
        <v/>
      </c>
      <c r="U1917" s="3">
        <f>1-Tabla1[[#This Row],[Respuesta.corr]]</f>
        <v>0</v>
      </c>
      <c r="V1917" s="3" t="s">
        <v>144</v>
      </c>
      <c r="W1917" s="3" t="s">
        <v>172</v>
      </c>
      <c r="X1917" s="3" t="str">
        <f>+LEFT(Tabla1[[#This Row],[participant]],LEN(Tabla1[[#This Row],[participant]])-1)</f>
        <v>LMR11M</v>
      </c>
    </row>
    <row r="1918" spans="1:24" x14ac:dyDescent="0.55000000000000004">
      <c r="A1918" t="s">
        <v>122</v>
      </c>
      <c r="B1918" t="s">
        <v>35</v>
      </c>
      <c r="C1918" t="s">
        <v>21</v>
      </c>
      <c r="D1918">
        <v>1.3</v>
      </c>
      <c r="E1918">
        <v>0</v>
      </c>
      <c r="F1918">
        <v>116</v>
      </c>
      <c r="G1918">
        <v>116</v>
      </c>
      <c r="H1918">
        <v>116</v>
      </c>
      <c r="I1918" t="s">
        <v>21</v>
      </c>
      <c r="J1918">
        <v>1</v>
      </c>
      <c r="K1918">
        <v>0.673663195223</v>
      </c>
      <c r="L1918" t="s">
        <v>123</v>
      </c>
      <c r="M1918">
        <v>59.923873916776003</v>
      </c>
      <c r="N1918" t="s">
        <v>124</v>
      </c>
      <c r="O1918">
        <v>1</v>
      </c>
      <c r="P1918" t="s">
        <v>125</v>
      </c>
      <c r="Q1918" s="3" t="str">
        <f>+PROPER(IF(MID(Tabla1[[#This Row],[expName]],3,100)="Alegria","Alegría",MID(Tabla1[[#This Row],[expName]],3,100)))</f>
        <v>Sexo</v>
      </c>
      <c r="R1918" s="3" t="str">
        <f>+IF(Tabla1[[#This Row],[correct_ans]]="None","Frecuente","Infrecuente")</f>
        <v>Infrecuente</v>
      </c>
      <c r="S1918" s="3">
        <f>+Tabla1[[#This Row],[Respuesta.corr]]*100</f>
        <v>100</v>
      </c>
      <c r="T1918" s="3">
        <f>+IF(OR(Tabla1[[#This Row],[frecuente/infrecuente]]="Frecuente",Tabla1[[#This Row],[Respuesta.rt]]=""),"",Tabla1[[#This Row],[Respuesta.rt]])</f>
        <v>0.673663195223</v>
      </c>
      <c r="U1918" s="3">
        <f>1-Tabla1[[#This Row],[Respuesta.corr]]</f>
        <v>0</v>
      </c>
      <c r="V1918" s="3" t="s">
        <v>144</v>
      </c>
      <c r="W1918" s="3" t="s">
        <v>172</v>
      </c>
      <c r="X1918" s="3" t="str">
        <f>+LEFT(Tabla1[[#This Row],[participant]],LEN(Tabla1[[#This Row],[participant]])-1)</f>
        <v>LMR11M</v>
      </c>
    </row>
    <row r="1919" spans="1:24" x14ac:dyDescent="0.55000000000000004">
      <c r="A1919" t="s">
        <v>126</v>
      </c>
      <c r="B1919" t="s">
        <v>22</v>
      </c>
      <c r="C1919" t="s">
        <v>15</v>
      </c>
      <c r="D1919">
        <v>0.8</v>
      </c>
      <c r="E1919">
        <v>0</v>
      </c>
      <c r="F1919">
        <v>117</v>
      </c>
      <c r="G1919">
        <v>117</v>
      </c>
      <c r="H1919">
        <v>117</v>
      </c>
      <c r="I1919" t="s">
        <v>15</v>
      </c>
      <c r="J1919">
        <v>1</v>
      </c>
      <c r="L1919" t="s">
        <v>123</v>
      </c>
      <c r="M1919">
        <v>59.923873916776003</v>
      </c>
      <c r="N1919" t="s">
        <v>124</v>
      </c>
      <c r="O1919">
        <v>1</v>
      </c>
      <c r="P1919" t="s">
        <v>125</v>
      </c>
      <c r="Q1919" s="3" t="str">
        <f>+PROPER(IF(MID(Tabla1[[#This Row],[expName]],3,100)="Alegria","Alegría",MID(Tabla1[[#This Row],[expName]],3,100)))</f>
        <v>Sexo</v>
      </c>
      <c r="R1919" s="3" t="str">
        <f>+IF(Tabla1[[#This Row],[correct_ans]]="None","Frecuente","Infrecuente")</f>
        <v>Frecuente</v>
      </c>
      <c r="S1919" s="3">
        <f>+Tabla1[[#This Row],[Respuesta.corr]]*100</f>
        <v>100</v>
      </c>
      <c r="T1919" s="3" t="str">
        <f>+IF(OR(Tabla1[[#This Row],[frecuente/infrecuente]]="Frecuente",Tabla1[[#This Row],[Respuesta.rt]]=""),"",Tabla1[[#This Row],[Respuesta.rt]])</f>
        <v/>
      </c>
      <c r="U1919" s="3">
        <f>1-Tabla1[[#This Row],[Respuesta.corr]]</f>
        <v>0</v>
      </c>
      <c r="V1919" s="3" t="s">
        <v>144</v>
      </c>
      <c r="W1919" s="3" t="s">
        <v>172</v>
      </c>
      <c r="X1919" s="3" t="str">
        <f>+LEFT(Tabla1[[#This Row],[participant]],LEN(Tabla1[[#This Row],[participant]])-1)</f>
        <v>LMR11M</v>
      </c>
    </row>
    <row r="1920" spans="1:24" x14ac:dyDescent="0.55000000000000004">
      <c r="A1920" t="s">
        <v>126</v>
      </c>
      <c r="B1920" t="s">
        <v>89</v>
      </c>
      <c r="C1920" t="s">
        <v>15</v>
      </c>
      <c r="D1920">
        <v>1.3</v>
      </c>
      <c r="E1920">
        <v>0</v>
      </c>
      <c r="F1920">
        <v>118</v>
      </c>
      <c r="G1920">
        <v>118</v>
      </c>
      <c r="H1920">
        <v>118</v>
      </c>
      <c r="I1920" t="s">
        <v>15</v>
      </c>
      <c r="J1920">
        <v>1</v>
      </c>
      <c r="L1920" t="s">
        <v>123</v>
      </c>
      <c r="M1920">
        <v>59.923873916776003</v>
      </c>
      <c r="N1920" t="s">
        <v>124</v>
      </c>
      <c r="O1920">
        <v>1</v>
      </c>
      <c r="P1920" t="s">
        <v>125</v>
      </c>
      <c r="Q1920" s="3" t="str">
        <f>+PROPER(IF(MID(Tabla1[[#This Row],[expName]],3,100)="Alegria","Alegría",MID(Tabla1[[#This Row],[expName]],3,100)))</f>
        <v>Sexo</v>
      </c>
      <c r="R1920" s="3" t="str">
        <f>+IF(Tabla1[[#This Row],[correct_ans]]="None","Frecuente","Infrecuente")</f>
        <v>Frecuente</v>
      </c>
      <c r="S1920" s="3">
        <f>+Tabla1[[#This Row],[Respuesta.corr]]*100</f>
        <v>100</v>
      </c>
      <c r="T1920" s="3" t="str">
        <f>+IF(OR(Tabla1[[#This Row],[frecuente/infrecuente]]="Frecuente",Tabla1[[#This Row],[Respuesta.rt]]=""),"",Tabla1[[#This Row],[Respuesta.rt]])</f>
        <v/>
      </c>
      <c r="U1920" s="3">
        <f>1-Tabla1[[#This Row],[Respuesta.corr]]</f>
        <v>0</v>
      </c>
      <c r="V1920" s="3" t="s">
        <v>144</v>
      </c>
      <c r="W1920" s="3" t="s">
        <v>172</v>
      </c>
      <c r="X1920" s="3" t="str">
        <f>+LEFT(Tabla1[[#This Row],[participant]],LEN(Tabla1[[#This Row],[participant]])-1)</f>
        <v>LMR11M</v>
      </c>
    </row>
    <row r="1921" spans="1:24" x14ac:dyDescent="0.55000000000000004">
      <c r="A1921" t="s">
        <v>126</v>
      </c>
      <c r="B1921" t="s">
        <v>127</v>
      </c>
      <c r="C1921" t="s">
        <v>15</v>
      </c>
      <c r="D1921">
        <v>0.8</v>
      </c>
      <c r="E1921">
        <v>0</v>
      </c>
      <c r="F1921">
        <v>119</v>
      </c>
      <c r="G1921">
        <v>119</v>
      </c>
      <c r="H1921">
        <v>119</v>
      </c>
      <c r="I1921" t="s">
        <v>15</v>
      </c>
      <c r="J1921">
        <v>1</v>
      </c>
      <c r="L1921" t="s">
        <v>123</v>
      </c>
      <c r="M1921">
        <v>59.923873916776003</v>
      </c>
      <c r="N1921" t="s">
        <v>124</v>
      </c>
      <c r="O1921">
        <v>1</v>
      </c>
      <c r="P1921" t="s">
        <v>125</v>
      </c>
      <c r="Q1921" s="3" t="str">
        <f>+PROPER(IF(MID(Tabla1[[#This Row],[expName]],3,100)="Alegria","Alegría",MID(Tabla1[[#This Row],[expName]],3,100)))</f>
        <v>Sexo</v>
      </c>
      <c r="R1921" s="3" t="str">
        <f>+IF(Tabla1[[#This Row],[correct_ans]]="None","Frecuente","Infrecuente")</f>
        <v>Frecuente</v>
      </c>
      <c r="S1921" s="3">
        <f>+Tabla1[[#This Row],[Respuesta.corr]]*100</f>
        <v>100</v>
      </c>
      <c r="T1921" s="3" t="str">
        <f>+IF(OR(Tabla1[[#This Row],[frecuente/infrecuente]]="Frecuente",Tabla1[[#This Row],[Respuesta.rt]]=""),"",Tabla1[[#This Row],[Respuesta.rt]])</f>
        <v/>
      </c>
      <c r="U1921" s="3">
        <f>1-Tabla1[[#This Row],[Respuesta.corr]]</f>
        <v>0</v>
      </c>
      <c r="V1921" s="3" t="s">
        <v>144</v>
      </c>
      <c r="W1921" s="3" t="s">
        <v>172</v>
      </c>
      <c r="X1921" s="3" t="str">
        <f>+LEFT(Tabla1[[#This Row],[participant]],LEN(Tabla1[[#This Row],[participant]])-1)</f>
        <v>LMR11M</v>
      </c>
    </row>
    <row r="1922" spans="1:24" x14ac:dyDescent="0.55000000000000004">
      <c r="A1922" t="s">
        <v>126</v>
      </c>
      <c r="B1922" t="s">
        <v>91</v>
      </c>
      <c r="C1922" t="s">
        <v>15</v>
      </c>
      <c r="D1922">
        <v>1.3</v>
      </c>
      <c r="E1922">
        <v>0</v>
      </c>
      <c r="F1922">
        <v>120</v>
      </c>
      <c r="G1922">
        <v>120</v>
      </c>
      <c r="H1922">
        <v>120</v>
      </c>
      <c r="I1922" t="s">
        <v>15</v>
      </c>
      <c r="J1922">
        <v>1</v>
      </c>
      <c r="L1922" t="s">
        <v>123</v>
      </c>
      <c r="M1922">
        <v>59.923873916776003</v>
      </c>
      <c r="N1922" t="s">
        <v>124</v>
      </c>
      <c r="O1922">
        <v>1</v>
      </c>
      <c r="P1922" t="s">
        <v>125</v>
      </c>
      <c r="Q1922" s="3" t="str">
        <f>+PROPER(IF(MID(Tabla1[[#This Row],[expName]],3,100)="Alegria","Alegría",MID(Tabla1[[#This Row],[expName]],3,100)))</f>
        <v>Sexo</v>
      </c>
      <c r="R1922" s="3" t="str">
        <f>+IF(Tabla1[[#This Row],[correct_ans]]="None","Frecuente","Infrecuente")</f>
        <v>Frecuente</v>
      </c>
      <c r="S1922" s="3">
        <f>+Tabla1[[#This Row],[Respuesta.corr]]*100</f>
        <v>100</v>
      </c>
      <c r="T1922" s="3" t="str">
        <f>+IF(OR(Tabla1[[#This Row],[frecuente/infrecuente]]="Frecuente",Tabla1[[#This Row],[Respuesta.rt]]=""),"",Tabla1[[#This Row],[Respuesta.rt]])</f>
        <v/>
      </c>
      <c r="U1922" s="3">
        <f>1-Tabla1[[#This Row],[Respuesta.corr]]</f>
        <v>0</v>
      </c>
      <c r="V1922" s="3" t="s">
        <v>144</v>
      </c>
      <c r="W1922" s="3" t="s">
        <v>172</v>
      </c>
      <c r="X1922" s="3" t="str">
        <f>+LEFT(Tabla1[[#This Row],[participant]],LEN(Tabla1[[#This Row],[participant]])-1)</f>
        <v>LMR11M</v>
      </c>
    </row>
    <row r="1923" spans="1:24" x14ac:dyDescent="0.55000000000000004">
      <c r="A1923" t="s">
        <v>122</v>
      </c>
      <c r="B1923" t="s">
        <v>65</v>
      </c>
      <c r="C1923" t="s">
        <v>21</v>
      </c>
      <c r="D1923">
        <v>1.3</v>
      </c>
      <c r="E1923">
        <v>0</v>
      </c>
      <c r="F1923">
        <v>121</v>
      </c>
      <c r="G1923">
        <v>121</v>
      </c>
      <c r="H1923">
        <v>121</v>
      </c>
      <c r="I1923" t="s">
        <v>15</v>
      </c>
      <c r="J1923">
        <v>0</v>
      </c>
      <c r="L1923" t="s">
        <v>123</v>
      </c>
      <c r="M1923">
        <v>59.923873916776003</v>
      </c>
      <c r="N1923" t="s">
        <v>124</v>
      </c>
      <c r="O1923">
        <v>1</v>
      </c>
      <c r="P1923" t="s">
        <v>125</v>
      </c>
      <c r="Q1923" s="3" t="str">
        <f>+PROPER(IF(MID(Tabla1[[#This Row],[expName]],3,100)="Alegria","Alegría",MID(Tabla1[[#This Row],[expName]],3,100)))</f>
        <v>Sexo</v>
      </c>
      <c r="R1923" s="3" t="str">
        <f>+IF(Tabla1[[#This Row],[correct_ans]]="None","Frecuente","Infrecuente")</f>
        <v>Infrecuente</v>
      </c>
      <c r="S1923" s="3">
        <f>+Tabla1[[#This Row],[Respuesta.corr]]*100</f>
        <v>0</v>
      </c>
      <c r="T1923" s="3" t="str">
        <f>+IF(OR(Tabla1[[#This Row],[frecuente/infrecuente]]="Frecuente",Tabla1[[#This Row],[Respuesta.rt]]=""),"",Tabla1[[#This Row],[Respuesta.rt]])</f>
        <v/>
      </c>
      <c r="U1923" s="3">
        <f>1-Tabla1[[#This Row],[Respuesta.corr]]</f>
        <v>1</v>
      </c>
      <c r="V1923" s="3" t="s">
        <v>144</v>
      </c>
      <c r="W1923" s="3" t="s">
        <v>172</v>
      </c>
      <c r="X1923" s="3" t="str">
        <f>+LEFT(Tabla1[[#This Row],[participant]],LEN(Tabla1[[#This Row],[participant]])-1)</f>
        <v>LMR11M</v>
      </c>
    </row>
    <row r="1924" spans="1:24" x14ac:dyDescent="0.55000000000000004">
      <c r="A1924" t="s">
        <v>126</v>
      </c>
      <c r="B1924" t="s">
        <v>77</v>
      </c>
      <c r="C1924" t="s">
        <v>15</v>
      </c>
      <c r="D1924">
        <v>0.8</v>
      </c>
      <c r="E1924">
        <v>0</v>
      </c>
      <c r="F1924">
        <v>122</v>
      </c>
      <c r="G1924">
        <v>122</v>
      </c>
      <c r="H1924">
        <v>122</v>
      </c>
      <c r="I1924" t="s">
        <v>15</v>
      </c>
      <c r="J1924">
        <v>1</v>
      </c>
      <c r="L1924" t="s">
        <v>123</v>
      </c>
      <c r="M1924">
        <v>59.923873916776003</v>
      </c>
      <c r="N1924" t="s">
        <v>124</v>
      </c>
      <c r="O1924">
        <v>1</v>
      </c>
      <c r="P1924" t="s">
        <v>125</v>
      </c>
      <c r="Q1924" s="3" t="str">
        <f>+PROPER(IF(MID(Tabla1[[#This Row],[expName]],3,100)="Alegria","Alegría",MID(Tabla1[[#This Row],[expName]],3,100)))</f>
        <v>Sexo</v>
      </c>
      <c r="R1924" s="3" t="str">
        <f>+IF(Tabla1[[#This Row],[correct_ans]]="None","Frecuente","Infrecuente")</f>
        <v>Frecuente</v>
      </c>
      <c r="S1924" s="3">
        <f>+Tabla1[[#This Row],[Respuesta.corr]]*100</f>
        <v>100</v>
      </c>
      <c r="T1924" s="3" t="str">
        <f>+IF(OR(Tabla1[[#This Row],[frecuente/infrecuente]]="Frecuente",Tabla1[[#This Row],[Respuesta.rt]]=""),"",Tabla1[[#This Row],[Respuesta.rt]])</f>
        <v/>
      </c>
      <c r="U1924" s="3">
        <f>1-Tabla1[[#This Row],[Respuesta.corr]]</f>
        <v>0</v>
      </c>
      <c r="V1924" s="3" t="s">
        <v>144</v>
      </c>
      <c r="W1924" s="3" t="s">
        <v>172</v>
      </c>
      <c r="X1924" s="3" t="str">
        <f>+LEFT(Tabla1[[#This Row],[participant]],LEN(Tabla1[[#This Row],[participant]])-1)</f>
        <v>LMR11M</v>
      </c>
    </row>
    <row r="1925" spans="1:24" x14ac:dyDescent="0.55000000000000004">
      <c r="A1925" t="s">
        <v>126</v>
      </c>
      <c r="B1925" t="s">
        <v>89</v>
      </c>
      <c r="C1925" t="s">
        <v>15</v>
      </c>
      <c r="D1925">
        <v>1.3</v>
      </c>
      <c r="E1925">
        <v>0</v>
      </c>
      <c r="F1925">
        <v>123</v>
      </c>
      <c r="G1925">
        <v>123</v>
      </c>
      <c r="H1925">
        <v>123</v>
      </c>
      <c r="I1925" t="s">
        <v>15</v>
      </c>
      <c r="J1925">
        <v>1</v>
      </c>
      <c r="L1925" t="s">
        <v>123</v>
      </c>
      <c r="M1925">
        <v>59.923873916776003</v>
      </c>
      <c r="N1925" t="s">
        <v>124</v>
      </c>
      <c r="O1925">
        <v>1</v>
      </c>
      <c r="P1925" t="s">
        <v>125</v>
      </c>
      <c r="Q1925" s="3" t="str">
        <f>+PROPER(IF(MID(Tabla1[[#This Row],[expName]],3,100)="Alegria","Alegría",MID(Tabla1[[#This Row],[expName]],3,100)))</f>
        <v>Sexo</v>
      </c>
      <c r="R1925" s="3" t="str">
        <f>+IF(Tabla1[[#This Row],[correct_ans]]="None","Frecuente","Infrecuente")</f>
        <v>Frecuente</v>
      </c>
      <c r="S1925" s="3">
        <f>+Tabla1[[#This Row],[Respuesta.corr]]*100</f>
        <v>100</v>
      </c>
      <c r="T1925" s="3" t="str">
        <f>+IF(OR(Tabla1[[#This Row],[frecuente/infrecuente]]="Frecuente",Tabla1[[#This Row],[Respuesta.rt]]=""),"",Tabla1[[#This Row],[Respuesta.rt]])</f>
        <v/>
      </c>
      <c r="U1925" s="3">
        <f>1-Tabla1[[#This Row],[Respuesta.corr]]</f>
        <v>0</v>
      </c>
      <c r="V1925" s="3" t="s">
        <v>144</v>
      </c>
      <c r="W1925" s="3" t="s">
        <v>172</v>
      </c>
      <c r="X1925" s="3" t="str">
        <f>+LEFT(Tabla1[[#This Row],[participant]],LEN(Tabla1[[#This Row],[participant]])-1)</f>
        <v>LMR11M</v>
      </c>
    </row>
    <row r="1926" spans="1:24" x14ac:dyDescent="0.55000000000000004">
      <c r="A1926" t="s">
        <v>126</v>
      </c>
      <c r="B1926" t="s">
        <v>22</v>
      </c>
      <c r="C1926" t="s">
        <v>15</v>
      </c>
      <c r="D1926">
        <v>1.3</v>
      </c>
      <c r="E1926">
        <v>0</v>
      </c>
      <c r="F1926">
        <v>124</v>
      </c>
      <c r="G1926">
        <v>124</v>
      </c>
      <c r="H1926">
        <v>124</v>
      </c>
      <c r="I1926" t="s">
        <v>15</v>
      </c>
      <c r="J1926">
        <v>1</v>
      </c>
      <c r="L1926" t="s">
        <v>123</v>
      </c>
      <c r="M1926">
        <v>59.923873916776003</v>
      </c>
      <c r="N1926" t="s">
        <v>124</v>
      </c>
      <c r="O1926">
        <v>1</v>
      </c>
      <c r="P1926" t="s">
        <v>125</v>
      </c>
      <c r="Q1926" s="3" t="str">
        <f>+PROPER(IF(MID(Tabla1[[#This Row],[expName]],3,100)="Alegria","Alegría",MID(Tabla1[[#This Row],[expName]],3,100)))</f>
        <v>Sexo</v>
      </c>
      <c r="R1926" s="3" t="str">
        <f>+IF(Tabla1[[#This Row],[correct_ans]]="None","Frecuente","Infrecuente")</f>
        <v>Frecuente</v>
      </c>
      <c r="S1926" s="3">
        <f>+Tabla1[[#This Row],[Respuesta.corr]]*100</f>
        <v>100</v>
      </c>
      <c r="T1926" s="3" t="str">
        <f>+IF(OR(Tabla1[[#This Row],[frecuente/infrecuente]]="Frecuente",Tabla1[[#This Row],[Respuesta.rt]]=""),"",Tabla1[[#This Row],[Respuesta.rt]])</f>
        <v/>
      </c>
      <c r="U1926" s="3">
        <f>1-Tabla1[[#This Row],[Respuesta.corr]]</f>
        <v>0</v>
      </c>
      <c r="V1926" s="3" t="s">
        <v>144</v>
      </c>
      <c r="W1926" s="3" t="s">
        <v>172</v>
      </c>
      <c r="X1926" s="3" t="str">
        <f>+LEFT(Tabla1[[#This Row],[participant]],LEN(Tabla1[[#This Row],[participant]])-1)</f>
        <v>LMR11M</v>
      </c>
    </row>
    <row r="1927" spans="1:24" x14ac:dyDescent="0.55000000000000004">
      <c r="A1927" t="s">
        <v>122</v>
      </c>
      <c r="B1927" t="s">
        <v>92</v>
      </c>
      <c r="C1927" t="s">
        <v>21</v>
      </c>
      <c r="D1927">
        <v>1.3</v>
      </c>
      <c r="E1927">
        <v>0</v>
      </c>
      <c r="F1927">
        <v>125</v>
      </c>
      <c r="G1927">
        <v>125</v>
      </c>
      <c r="H1927">
        <v>125</v>
      </c>
      <c r="I1927" t="s">
        <v>15</v>
      </c>
      <c r="J1927">
        <v>0</v>
      </c>
      <c r="L1927" t="s">
        <v>123</v>
      </c>
      <c r="M1927">
        <v>59.923873916776003</v>
      </c>
      <c r="N1927" t="s">
        <v>124</v>
      </c>
      <c r="O1927">
        <v>1</v>
      </c>
      <c r="P1927" t="s">
        <v>125</v>
      </c>
      <c r="Q1927" s="3" t="str">
        <f>+PROPER(IF(MID(Tabla1[[#This Row],[expName]],3,100)="Alegria","Alegría",MID(Tabla1[[#This Row],[expName]],3,100)))</f>
        <v>Sexo</v>
      </c>
      <c r="R1927" s="3" t="str">
        <f>+IF(Tabla1[[#This Row],[correct_ans]]="None","Frecuente","Infrecuente")</f>
        <v>Infrecuente</v>
      </c>
      <c r="S1927" s="3">
        <f>+Tabla1[[#This Row],[Respuesta.corr]]*100</f>
        <v>0</v>
      </c>
      <c r="T1927" s="3" t="str">
        <f>+IF(OR(Tabla1[[#This Row],[frecuente/infrecuente]]="Frecuente",Tabla1[[#This Row],[Respuesta.rt]]=""),"",Tabla1[[#This Row],[Respuesta.rt]])</f>
        <v/>
      </c>
      <c r="U1927" s="3">
        <f>1-Tabla1[[#This Row],[Respuesta.corr]]</f>
        <v>1</v>
      </c>
      <c r="V1927" s="3" t="s">
        <v>144</v>
      </c>
      <c r="W1927" s="3" t="s">
        <v>172</v>
      </c>
      <c r="X1927" s="3" t="str">
        <f>+LEFT(Tabla1[[#This Row],[participant]],LEN(Tabla1[[#This Row],[participant]])-1)</f>
        <v>LMR11M</v>
      </c>
    </row>
    <row r="1928" spans="1:24" x14ac:dyDescent="0.55000000000000004">
      <c r="A1928" t="s">
        <v>126</v>
      </c>
      <c r="B1928" t="s">
        <v>94</v>
      </c>
      <c r="C1928" t="s">
        <v>15</v>
      </c>
      <c r="D1928">
        <v>1.3</v>
      </c>
      <c r="E1928">
        <v>0</v>
      </c>
      <c r="F1928">
        <v>126</v>
      </c>
      <c r="G1928">
        <v>126</v>
      </c>
      <c r="H1928">
        <v>126</v>
      </c>
      <c r="I1928" t="s">
        <v>15</v>
      </c>
      <c r="J1928">
        <v>1</v>
      </c>
      <c r="L1928" t="s">
        <v>123</v>
      </c>
      <c r="M1928">
        <v>59.923873916776003</v>
      </c>
      <c r="N1928" t="s">
        <v>124</v>
      </c>
      <c r="O1928">
        <v>1</v>
      </c>
      <c r="P1928" t="s">
        <v>125</v>
      </c>
      <c r="Q1928" s="3" t="str">
        <f>+PROPER(IF(MID(Tabla1[[#This Row],[expName]],3,100)="Alegria","Alegría",MID(Tabla1[[#This Row],[expName]],3,100)))</f>
        <v>Sexo</v>
      </c>
      <c r="R1928" s="3" t="str">
        <f>+IF(Tabla1[[#This Row],[correct_ans]]="None","Frecuente","Infrecuente")</f>
        <v>Frecuente</v>
      </c>
      <c r="S1928" s="3">
        <f>+Tabla1[[#This Row],[Respuesta.corr]]*100</f>
        <v>100</v>
      </c>
      <c r="T1928" s="3" t="str">
        <f>+IF(OR(Tabla1[[#This Row],[frecuente/infrecuente]]="Frecuente",Tabla1[[#This Row],[Respuesta.rt]]=""),"",Tabla1[[#This Row],[Respuesta.rt]])</f>
        <v/>
      </c>
      <c r="U1928" s="3">
        <f>1-Tabla1[[#This Row],[Respuesta.corr]]</f>
        <v>0</v>
      </c>
      <c r="V1928" s="3" t="s">
        <v>144</v>
      </c>
      <c r="W1928" s="3" t="s">
        <v>172</v>
      </c>
      <c r="X1928" s="3" t="str">
        <f>+LEFT(Tabla1[[#This Row],[participant]],LEN(Tabla1[[#This Row],[participant]])-1)</f>
        <v>LMR11M</v>
      </c>
    </row>
    <row r="1929" spans="1:24" x14ac:dyDescent="0.55000000000000004">
      <c r="A1929" t="s">
        <v>126</v>
      </c>
      <c r="B1929" t="s">
        <v>91</v>
      </c>
      <c r="C1929" t="s">
        <v>15</v>
      </c>
      <c r="D1929">
        <v>1.3</v>
      </c>
      <c r="E1929">
        <v>0</v>
      </c>
      <c r="F1929">
        <v>127</v>
      </c>
      <c r="G1929">
        <v>127</v>
      </c>
      <c r="H1929">
        <v>127</v>
      </c>
      <c r="I1929" t="s">
        <v>15</v>
      </c>
      <c r="J1929">
        <v>1</v>
      </c>
      <c r="L1929" t="s">
        <v>123</v>
      </c>
      <c r="M1929">
        <v>59.923873916776003</v>
      </c>
      <c r="N1929" t="s">
        <v>124</v>
      </c>
      <c r="O1929">
        <v>1</v>
      </c>
      <c r="P1929" t="s">
        <v>125</v>
      </c>
      <c r="Q1929" s="3" t="str">
        <f>+PROPER(IF(MID(Tabla1[[#This Row],[expName]],3,100)="Alegria","Alegría",MID(Tabla1[[#This Row],[expName]],3,100)))</f>
        <v>Sexo</v>
      </c>
      <c r="R1929" s="3" t="str">
        <f>+IF(Tabla1[[#This Row],[correct_ans]]="None","Frecuente","Infrecuente")</f>
        <v>Frecuente</v>
      </c>
      <c r="S1929" s="3">
        <f>+Tabla1[[#This Row],[Respuesta.corr]]*100</f>
        <v>100</v>
      </c>
      <c r="T1929" s="3" t="str">
        <f>+IF(OR(Tabla1[[#This Row],[frecuente/infrecuente]]="Frecuente",Tabla1[[#This Row],[Respuesta.rt]]=""),"",Tabla1[[#This Row],[Respuesta.rt]])</f>
        <v/>
      </c>
      <c r="U1929" s="3">
        <f>1-Tabla1[[#This Row],[Respuesta.corr]]</f>
        <v>0</v>
      </c>
      <c r="V1929" s="3" t="s">
        <v>144</v>
      </c>
      <c r="W1929" s="3" t="s">
        <v>172</v>
      </c>
      <c r="X1929" s="3" t="str">
        <f>+LEFT(Tabla1[[#This Row],[participant]],LEN(Tabla1[[#This Row],[participant]])-1)</f>
        <v>LMR11M</v>
      </c>
    </row>
    <row r="1930" spans="1:24" x14ac:dyDescent="0.55000000000000004">
      <c r="A1930" t="s">
        <v>122</v>
      </c>
      <c r="B1930" t="s">
        <v>65</v>
      </c>
      <c r="C1930" t="s">
        <v>21</v>
      </c>
      <c r="D1930">
        <v>0.8</v>
      </c>
      <c r="E1930">
        <v>0</v>
      </c>
      <c r="F1930">
        <v>128</v>
      </c>
      <c r="G1930">
        <v>128</v>
      </c>
      <c r="H1930">
        <v>128</v>
      </c>
      <c r="I1930" t="s">
        <v>15</v>
      </c>
      <c r="J1930">
        <v>0</v>
      </c>
      <c r="L1930" t="s">
        <v>123</v>
      </c>
      <c r="M1930">
        <v>59.923873916776003</v>
      </c>
      <c r="N1930" t="s">
        <v>124</v>
      </c>
      <c r="O1930">
        <v>1</v>
      </c>
      <c r="P1930" t="s">
        <v>125</v>
      </c>
      <c r="Q1930" s="3" t="str">
        <f>+PROPER(IF(MID(Tabla1[[#This Row],[expName]],3,100)="Alegria","Alegría",MID(Tabla1[[#This Row],[expName]],3,100)))</f>
        <v>Sexo</v>
      </c>
      <c r="R1930" s="3" t="str">
        <f>+IF(Tabla1[[#This Row],[correct_ans]]="None","Frecuente","Infrecuente")</f>
        <v>Infrecuente</v>
      </c>
      <c r="S1930" s="3">
        <f>+Tabla1[[#This Row],[Respuesta.corr]]*100</f>
        <v>0</v>
      </c>
      <c r="T1930" s="3" t="str">
        <f>+IF(OR(Tabla1[[#This Row],[frecuente/infrecuente]]="Frecuente",Tabla1[[#This Row],[Respuesta.rt]]=""),"",Tabla1[[#This Row],[Respuesta.rt]])</f>
        <v/>
      </c>
      <c r="U1930" s="3">
        <f>1-Tabla1[[#This Row],[Respuesta.corr]]</f>
        <v>1</v>
      </c>
      <c r="V1930" s="3" t="s">
        <v>144</v>
      </c>
      <c r="W1930" s="3" t="s">
        <v>172</v>
      </c>
      <c r="X1930" s="3" t="str">
        <f>+LEFT(Tabla1[[#This Row],[participant]],LEN(Tabla1[[#This Row],[participant]])-1)</f>
        <v>LMR11M</v>
      </c>
    </row>
    <row r="1931" spans="1:24" x14ac:dyDescent="0.55000000000000004">
      <c r="A1931" t="s">
        <v>126</v>
      </c>
      <c r="B1931" t="s">
        <v>77</v>
      </c>
      <c r="C1931" t="s">
        <v>15</v>
      </c>
      <c r="D1931">
        <v>0.8</v>
      </c>
      <c r="E1931">
        <v>0</v>
      </c>
      <c r="F1931">
        <v>129</v>
      </c>
      <c r="G1931">
        <v>129</v>
      </c>
      <c r="H1931">
        <v>129</v>
      </c>
      <c r="I1931" t="s">
        <v>15</v>
      </c>
      <c r="J1931">
        <v>1</v>
      </c>
      <c r="L1931" t="s">
        <v>123</v>
      </c>
      <c r="M1931">
        <v>59.923873916776003</v>
      </c>
      <c r="N1931" t="s">
        <v>124</v>
      </c>
      <c r="O1931">
        <v>1</v>
      </c>
      <c r="P1931" t="s">
        <v>125</v>
      </c>
      <c r="Q1931" s="3" t="str">
        <f>+PROPER(IF(MID(Tabla1[[#This Row],[expName]],3,100)="Alegria","Alegría",MID(Tabla1[[#This Row],[expName]],3,100)))</f>
        <v>Sexo</v>
      </c>
      <c r="R1931" s="3" t="str">
        <f>+IF(Tabla1[[#This Row],[correct_ans]]="None","Frecuente","Infrecuente")</f>
        <v>Frecuente</v>
      </c>
      <c r="S1931" s="3">
        <f>+Tabla1[[#This Row],[Respuesta.corr]]*100</f>
        <v>100</v>
      </c>
      <c r="T1931" s="3" t="str">
        <f>+IF(OR(Tabla1[[#This Row],[frecuente/infrecuente]]="Frecuente",Tabla1[[#This Row],[Respuesta.rt]]=""),"",Tabla1[[#This Row],[Respuesta.rt]])</f>
        <v/>
      </c>
      <c r="U1931" s="3">
        <f>1-Tabla1[[#This Row],[Respuesta.corr]]</f>
        <v>0</v>
      </c>
      <c r="V1931" s="3" t="s">
        <v>144</v>
      </c>
      <c r="W1931" s="3" t="s">
        <v>172</v>
      </c>
      <c r="X1931" s="3" t="str">
        <f>+LEFT(Tabla1[[#This Row],[participant]],LEN(Tabla1[[#This Row],[participant]])-1)</f>
        <v>LMR11M</v>
      </c>
    </row>
    <row r="1932" spans="1:24" x14ac:dyDescent="0.55000000000000004">
      <c r="A1932" t="s">
        <v>126</v>
      </c>
      <c r="B1932" t="s">
        <v>22</v>
      </c>
      <c r="C1932" t="s">
        <v>15</v>
      </c>
      <c r="D1932">
        <v>0.8</v>
      </c>
      <c r="E1932">
        <v>0</v>
      </c>
      <c r="F1932">
        <v>130</v>
      </c>
      <c r="G1932">
        <v>130</v>
      </c>
      <c r="H1932">
        <v>130</v>
      </c>
      <c r="I1932" t="s">
        <v>15</v>
      </c>
      <c r="J1932">
        <v>1</v>
      </c>
      <c r="L1932" t="s">
        <v>123</v>
      </c>
      <c r="M1932">
        <v>59.923873916776003</v>
      </c>
      <c r="N1932" t="s">
        <v>124</v>
      </c>
      <c r="O1932">
        <v>1</v>
      </c>
      <c r="P1932" t="s">
        <v>125</v>
      </c>
      <c r="Q1932" s="3" t="str">
        <f>+PROPER(IF(MID(Tabla1[[#This Row],[expName]],3,100)="Alegria","Alegría",MID(Tabla1[[#This Row],[expName]],3,100)))</f>
        <v>Sexo</v>
      </c>
      <c r="R1932" s="3" t="str">
        <f>+IF(Tabla1[[#This Row],[correct_ans]]="None","Frecuente","Infrecuente")</f>
        <v>Frecuente</v>
      </c>
      <c r="S1932" s="3">
        <f>+Tabla1[[#This Row],[Respuesta.corr]]*100</f>
        <v>100</v>
      </c>
      <c r="T1932" s="3" t="str">
        <f>+IF(OR(Tabla1[[#This Row],[frecuente/infrecuente]]="Frecuente",Tabla1[[#This Row],[Respuesta.rt]]=""),"",Tabla1[[#This Row],[Respuesta.rt]])</f>
        <v/>
      </c>
      <c r="U1932" s="3">
        <f>1-Tabla1[[#This Row],[Respuesta.corr]]</f>
        <v>0</v>
      </c>
      <c r="V1932" s="3" t="s">
        <v>144</v>
      </c>
      <c r="W1932" s="3" t="s">
        <v>172</v>
      </c>
      <c r="X1932" s="3" t="str">
        <f>+LEFT(Tabla1[[#This Row],[participant]],LEN(Tabla1[[#This Row],[participant]])-1)</f>
        <v>LMR11M</v>
      </c>
    </row>
    <row r="1933" spans="1:24" x14ac:dyDescent="0.55000000000000004">
      <c r="A1933" t="s">
        <v>126</v>
      </c>
      <c r="B1933" t="s">
        <v>93</v>
      </c>
      <c r="C1933" t="s">
        <v>15</v>
      </c>
      <c r="D1933">
        <v>1.3</v>
      </c>
      <c r="E1933">
        <v>0</v>
      </c>
      <c r="F1933">
        <v>131</v>
      </c>
      <c r="G1933">
        <v>131</v>
      </c>
      <c r="H1933">
        <v>131</v>
      </c>
      <c r="I1933" t="s">
        <v>15</v>
      </c>
      <c r="J1933">
        <v>1</v>
      </c>
      <c r="L1933" t="s">
        <v>123</v>
      </c>
      <c r="M1933">
        <v>59.923873916776003</v>
      </c>
      <c r="N1933" t="s">
        <v>124</v>
      </c>
      <c r="O1933">
        <v>1</v>
      </c>
      <c r="P1933" t="s">
        <v>125</v>
      </c>
      <c r="Q1933" s="3" t="str">
        <f>+PROPER(IF(MID(Tabla1[[#This Row],[expName]],3,100)="Alegria","Alegría",MID(Tabla1[[#This Row],[expName]],3,100)))</f>
        <v>Sexo</v>
      </c>
      <c r="R1933" s="3" t="str">
        <f>+IF(Tabla1[[#This Row],[correct_ans]]="None","Frecuente","Infrecuente")</f>
        <v>Frecuente</v>
      </c>
      <c r="S1933" s="3">
        <f>+Tabla1[[#This Row],[Respuesta.corr]]*100</f>
        <v>100</v>
      </c>
      <c r="T1933" s="3" t="str">
        <f>+IF(OR(Tabla1[[#This Row],[frecuente/infrecuente]]="Frecuente",Tabla1[[#This Row],[Respuesta.rt]]=""),"",Tabla1[[#This Row],[Respuesta.rt]])</f>
        <v/>
      </c>
      <c r="U1933" s="3">
        <f>1-Tabla1[[#This Row],[Respuesta.corr]]</f>
        <v>0</v>
      </c>
      <c r="V1933" s="3" t="s">
        <v>144</v>
      </c>
      <c r="W1933" s="3" t="s">
        <v>172</v>
      </c>
      <c r="X1933" s="3" t="str">
        <f>+LEFT(Tabla1[[#This Row],[participant]],LEN(Tabla1[[#This Row],[participant]])-1)</f>
        <v>LMR11M</v>
      </c>
    </row>
    <row r="1934" spans="1:24" x14ac:dyDescent="0.55000000000000004">
      <c r="A1934" t="s">
        <v>122</v>
      </c>
      <c r="B1934" t="s">
        <v>28</v>
      </c>
      <c r="C1934" t="s">
        <v>21</v>
      </c>
      <c r="D1934">
        <v>1.3</v>
      </c>
      <c r="E1934">
        <v>0</v>
      </c>
      <c r="F1934">
        <v>132</v>
      </c>
      <c r="G1934">
        <v>132</v>
      </c>
      <c r="H1934">
        <v>132</v>
      </c>
      <c r="I1934" t="s">
        <v>21</v>
      </c>
      <c r="J1934">
        <v>1</v>
      </c>
      <c r="K1934">
        <v>0.70724037429300002</v>
      </c>
      <c r="L1934" t="s">
        <v>123</v>
      </c>
      <c r="M1934">
        <v>59.923873916776003</v>
      </c>
      <c r="N1934" t="s">
        <v>124</v>
      </c>
      <c r="O1934">
        <v>1</v>
      </c>
      <c r="P1934" t="s">
        <v>125</v>
      </c>
      <c r="Q1934" s="3" t="str">
        <f>+PROPER(IF(MID(Tabla1[[#This Row],[expName]],3,100)="Alegria","Alegría",MID(Tabla1[[#This Row],[expName]],3,100)))</f>
        <v>Sexo</v>
      </c>
      <c r="R1934" s="3" t="str">
        <f>+IF(Tabla1[[#This Row],[correct_ans]]="None","Frecuente","Infrecuente")</f>
        <v>Infrecuente</v>
      </c>
      <c r="S1934" s="3">
        <f>+Tabla1[[#This Row],[Respuesta.corr]]*100</f>
        <v>100</v>
      </c>
      <c r="T1934" s="3">
        <f>+IF(OR(Tabla1[[#This Row],[frecuente/infrecuente]]="Frecuente",Tabla1[[#This Row],[Respuesta.rt]]=""),"",Tabla1[[#This Row],[Respuesta.rt]])</f>
        <v>0.70724037429300002</v>
      </c>
      <c r="U1934" s="3">
        <f>1-Tabla1[[#This Row],[Respuesta.corr]]</f>
        <v>0</v>
      </c>
      <c r="V1934" s="3" t="s">
        <v>144</v>
      </c>
      <c r="W1934" s="3" t="s">
        <v>172</v>
      </c>
      <c r="X1934" s="3" t="str">
        <f>+LEFT(Tabla1[[#This Row],[participant]],LEN(Tabla1[[#This Row],[participant]])-1)</f>
        <v>LMR11M</v>
      </c>
    </row>
    <row r="1935" spans="1:24" x14ac:dyDescent="0.55000000000000004">
      <c r="A1935" t="s">
        <v>126</v>
      </c>
      <c r="B1935" t="s">
        <v>127</v>
      </c>
      <c r="C1935" t="s">
        <v>15</v>
      </c>
      <c r="D1935">
        <v>0.8</v>
      </c>
      <c r="E1935">
        <v>0</v>
      </c>
      <c r="F1935">
        <v>133</v>
      </c>
      <c r="G1935">
        <v>133</v>
      </c>
      <c r="H1935">
        <v>133</v>
      </c>
      <c r="I1935" t="s">
        <v>15</v>
      </c>
      <c r="J1935">
        <v>1</v>
      </c>
      <c r="L1935" t="s">
        <v>123</v>
      </c>
      <c r="M1935">
        <v>59.923873916776003</v>
      </c>
      <c r="N1935" t="s">
        <v>124</v>
      </c>
      <c r="O1935">
        <v>1</v>
      </c>
      <c r="P1935" t="s">
        <v>125</v>
      </c>
      <c r="Q1935" s="3" t="str">
        <f>+PROPER(IF(MID(Tabla1[[#This Row],[expName]],3,100)="Alegria","Alegría",MID(Tabla1[[#This Row],[expName]],3,100)))</f>
        <v>Sexo</v>
      </c>
      <c r="R1935" s="3" t="str">
        <f>+IF(Tabla1[[#This Row],[correct_ans]]="None","Frecuente","Infrecuente")</f>
        <v>Frecuente</v>
      </c>
      <c r="S1935" s="3">
        <f>+Tabla1[[#This Row],[Respuesta.corr]]*100</f>
        <v>100</v>
      </c>
      <c r="T1935" s="3" t="str">
        <f>+IF(OR(Tabla1[[#This Row],[frecuente/infrecuente]]="Frecuente",Tabla1[[#This Row],[Respuesta.rt]]=""),"",Tabla1[[#This Row],[Respuesta.rt]])</f>
        <v/>
      </c>
      <c r="U1935" s="3">
        <f>1-Tabla1[[#This Row],[Respuesta.corr]]</f>
        <v>0</v>
      </c>
      <c r="V1935" s="3" t="s">
        <v>144</v>
      </c>
      <c r="W1935" s="3" t="s">
        <v>172</v>
      </c>
      <c r="X1935" s="3" t="str">
        <f>+LEFT(Tabla1[[#This Row],[participant]],LEN(Tabla1[[#This Row],[participant]])-1)</f>
        <v>LMR11M</v>
      </c>
    </row>
    <row r="1936" spans="1:24" x14ac:dyDescent="0.55000000000000004">
      <c r="A1936" t="s">
        <v>126</v>
      </c>
      <c r="B1936" t="s">
        <v>77</v>
      </c>
      <c r="C1936" t="s">
        <v>15</v>
      </c>
      <c r="D1936">
        <v>1.3</v>
      </c>
      <c r="E1936">
        <v>0</v>
      </c>
      <c r="F1936">
        <v>134</v>
      </c>
      <c r="G1936">
        <v>134</v>
      </c>
      <c r="H1936">
        <v>134</v>
      </c>
      <c r="I1936" t="s">
        <v>15</v>
      </c>
      <c r="J1936">
        <v>1</v>
      </c>
      <c r="L1936" t="s">
        <v>123</v>
      </c>
      <c r="M1936">
        <v>59.923873916776003</v>
      </c>
      <c r="N1936" t="s">
        <v>124</v>
      </c>
      <c r="O1936">
        <v>1</v>
      </c>
      <c r="P1936" t="s">
        <v>125</v>
      </c>
      <c r="Q1936" s="3" t="str">
        <f>+PROPER(IF(MID(Tabla1[[#This Row],[expName]],3,100)="Alegria","Alegría",MID(Tabla1[[#This Row],[expName]],3,100)))</f>
        <v>Sexo</v>
      </c>
      <c r="R1936" s="3" t="str">
        <f>+IF(Tabla1[[#This Row],[correct_ans]]="None","Frecuente","Infrecuente")</f>
        <v>Frecuente</v>
      </c>
      <c r="S1936" s="3">
        <f>+Tabla1[[#This Row],[Respuesta.corr]]*100</f>
        <v>100</v>
      </c>
      <c r="T1936" s="3" t="str">
        <f>+IF(OR(Tabla1[[#This Row],[frecuente/infrecuente]]="Frecuente",Tabla1[[#This Row],[Respuesta.rt]]=""),"",Tabla1[[#This Row],[Respuesta.rt]])</f>
        <v/>
      </c>
      <c r="U1936" s="3">
        <f>1-Tabla1[[#This Row],[Respuesta.corr]]</f>
        <v>0</v>
      </c>
      <c r="V1936" s="3" t="s">
        <v>144</v>
      </c>
      <c r="W1936" s="3" t="s">
        <v>172</v>
      </c>
      <c r="X1936" s="3" t="str">
        <f>+LEFT(Tabla1[[#This Row],[participant]],LEN(Tabla1[[#This Row],[participant]])-1)</f>
        <v>LMR11M</v>
      </c>
    </row>
    <row r="1937" spans="1:24" x14ac:dyDescent="0.55000000000000004">
      <c r="A1937" t="s">
        <v>122</v>
      </c>
      <c r="B1937" t="s">
        <v>35</v>
      </c>
      <c r="C1937" t="s">
        <v>21</v>
      </c>
      <c r="D1937">
        <v>0.8</v>
      </c>
      <c r="E1937">
        <v>0</v>
      </c>
      <c r="F1937">
        <v>135</v>
      </c>
      <c r="G1937">
        <v>135</v>
      </c>
      <c r="H1937">
        <v>135</v>
      </c>
      <c r="I1937" t="s">
        <v>21</v>
      </c>
      <c r="J1937">
        <v>1</v>
      </c>
      <c r="K1937">
        <v>0.63714099861700002</v>
      </c>
      <c r="L1937" t="s">
        <v>123</v>
      </c>
      <c r="M1937">
        <v>59.923873916776003</v>
      </c>
      <c r="N1937" t="s">
        <v>124</v>
      </c>
      <c r="O1937">
        <v>1</v>
      </c>
      <c r="P1937" t="s">
        <v>125</v>
      </c>
      <c r="Q1937" s="3" t="str">
        <f>+PROPER(IF(MID(Tabla1[[#This Row],[expName]],3,100)="Alegria","Alegría",MID(Tabla1[[#This Row],[expName]],3,100)))</f>
        <v>Sexo</v>
      </c>
      <c r="R1937" s="3" t="str">
        <f>+IF(Tabla1[[#This Row],[correct_ans]]="None","Frecuente","Infrecuente")</f>
        <v>Infrecuente</v>
      </c>
      <c r="S1937" s="3">
        <f>+Tabla1[[#This Row],[Respuesta.corr]]*100</f>
        <v>100</v>
      </c>
      <c r="T1937" s="3">
        <f>+IF(OR(Tabla1[[#This Row],[frecuente/infrecuente]]="Frecuente",Tabla1[[#This Row],[Respuesta.rt]]=""),"",Tabla1[[#This Row],[Respuesta.rt]])</f>
        <v>0.63714099861700002</v>
      </c>
      <c r="U1937" s="3">
        <f>1-Tabla1[[#This Row],[Respuesta.corr]]</f>
        <v>0</v>
      </c>
      <c r="V1937" s="3" t="s">
        <v>144</v>
      </c>
      <c r="W1937" s="3" t="s">
        <v>172</v>
      </c>
      <c r="X1937" s="3" t="str">
        <f>+LEFT(Tabla1[[#This Row],[participant]],LEN(Tabla1[[#This Row],[participant]])-1)</f>
        <v>LMR11M</v>
      </c>
    </row>
    <row r="1938" spans="1:24" x14ac:dyDescent="0.55000000000000004">
      <c r="A1938" t="s">
        <v>126</v>
      </c>
      <c r="B1938" t="s">
        <v>93</v>
      </c>
      <c r="C1938" t="s">
        <v>15</v>
      </c>
      <c r="D1938">
        <v>0.8</v>
      </c>
      <c r="E1938">
        <v>0</v>
      </c>
      <c r="F1938">
        <v>136</v>
      </c>
      <c r="G1938">
        <v>136</v>
      </c>
      <c r="H1938">
        <v>136</v>
      </c>
      <c r="I1938" t="s">
        <v>15</v>
      </c>
      <c r="J1938">
        <v>1</v>
      </c>
      <c r="L1938" t="s">
        <v>123</v>
      </c>
      <c r="M1938">
        <v>59.923873916776003</v>
      </c>
      <c r="N1938" t="s">
        <v>124</v>
      </c>
      <c r="O1938">
        <v>1</v>
      </c>
      <c r="P1938" t="s">
        <v>125</v>
      </c>
      <c r="Q1938" s="3" t="str">
        <f>+PROPER(IF(MID(Tabla1[[#This Row],[expName]],3,100)="Alegria","Alegría",MID(Tabla1[[#This Row],[expName]],3,100)))</f>
        <v>Sexo</v>
      </c>
      <c r="R1938" s="3" t="str">
        <f>+IF(Tabla1[[#This Row],[correct_ans]]="None","Frecuente","Infrecuente")</f>
        <v>Frecuente</v>
      </c>
      <c r="S1938" s="3">
        <f>+Tabla1[[#This Row],[Respuesta.corr]]*100</f>
        <v>100</v>
      </c>
      <c r="T1938" s="3" t="str">
        <f>+IF(OR(Tabla1[[#This Row],[frecuente/infrecuente]]="Frecuente",Tabla1[[#This Row],[Respuesta.rt]]=""),"",Tabla1[[#This Row],[Respuesta.rt]])</f>
        <v/>
      </c>
      <c r="U1938" s="3">
        <f>1-Tabla1[[#This Row],[Respuesta.corr]]</f>
        <v>0</v>
      </c>
      <c r="V1938" s="3" t="s">
        <v>144</v>
      </c>
      <c r="W1938" s="3" t="s">
        <v>172</v>
      </c>
      <c r="X1938" s="3" t="str">
        <f>+LEFT(Tabla1[[#This Row],[participant]],LEN(Tabla1[[#This Row],[participant]])-1)</f>
        <v>LMR11M</v>
      </c>
    </row>
    <row r="1939" spans="1:24" x14ac:dyDescent="0.55000000000000004">
      <c r="A1939" t="s">
        <v>126</v>
      </c>
      <c r="B1939" t="s">
        <v>91</v>
      </c>
      <c r="C1939" t="s">
        <v>15</v>
      </c>
      <c r="D1939">
        <v>0.8</v>
      </c>
      <c r="E1939">
        <v>0</v>
      </c>
      <c r="F1939">
        <v>137</v>
      </c>
      <c r="G1939">
        <v>137</v>
      </c>
      <c r="H1939">
        <v>137</v>
      </c>
      <c r="I1939" t="s">
        <v>15</v>
      </c>
      <c r="J1939">
        <v>1</v>
      </c>
      <c r="L1939" t="s">
        <v>123</v>
      </c>
      <c r="M1939">
        <v>59.923873916776003</v>
      </c>
      <c r="N1939" t="s">
        <v>124</v>
      </c>
      <c r="O1939">
        <v>1</v>
      </c>
      <c r="P1939" t="s">
        <v>125</v>
      </c>
      <c r="Q1939" s="3" t="str">
        <f>+PROPER(IF(MID(Tabla1[[#This Row],[expName]],3,100)="Alegria","Alegría",MID(Tabla1[[#This Row],[expName]],3,100)))</f>
        <v>Sexo</v>
      </c>
      <c r="R1939" s="3" t="str">
        <f>+IF(Tabla1[[#This Row],[correct_ans]]="None","Frecuente","Infrecuente")</f>
        <v>Frecuente</v>
      </c>
      <c r="S1939" s="3">
        <f>+Tabla1[[#This Row],[Respuesta.corr]]*100</f>
        <v>100</v>
      </c>
      <c r="T1939" s="3" t="str">
        <f>+IF(OR(Tabla1[[#This Row],[frecuente/infrecuente]]="Frecuente",Tabla1[[#This Row],[Respuesta.rt]]=""),"",Tabla1[[#This Row],[Respuesta.rt]])</f>
        <v/>
      </c>
      <c r="U1939" s="3">
        <f>1-Tabla1[[#This Row],[Respuesta.corr]]</f>
        <v>0</v>
      </c>
      <c r="V1939" s="3" t="s">
        <v>144</v>
      </c>
      <c r="W1939" s="3" t="s">
        <v>172</v>
      </c>
      <c r="X1939" s="3" t="str">
        <f>+LEFT(Tabla1[[#This Row],[participant]],LEN(Tabla1[[#This Row],[participant]])-1)</f>
        <v>LMR11M</v>
      </c>
    </row>
    <row r="1940" spans="1:24" x14ac:dyDescent="0.55000000000000004">
      <c r="A1940" t="s">
        <v>126</v>
      </c>
      <c r="B1940" t="s">
        <v>127</v>
      </c>
      <c r="C1940" t="s">
        <v>15</v>
      </c>
      <c r="D1940">
        <v>1.3</v>
      </c>
      <c r="E1940">
        <v>0</v>
      </c>
      <c r="F1940">
        <v>138</v>
      </c>
      <c r="G1940">
        <v>138</v>
      </c>
      <c r="H1940">
        <v>138</v>
      </c>
      <c r="I1940" t="s">
        <v>15</v>
      </c>
      <c r="J1940">
        <v>1</v>
      </c>
      <c r="L1940" t="s">
        <v>123</v>
      </c>
      <c r="M1940">
        <v>59.923873916776003</v>
      </c>
      <c r="N1940" t="s">
        <v>124</v>
      </c>
      <c r="O1940">
        <v>1</v>
      </c>
      <c r="P1940" t="s">
        <v>125</v>
      </c>
      <c r="Q1940" s="3" t="str">
        <f>+PROPER(IF(MID(Tabla1[[#This Row],[expName]],3,100)="Alegria","Alegría",MID(Tabla1[[#This Row],[expName]],3,100)))</f>
        <v>Sexo</v>
      </c>
      <c r="R1940" s="3" t="str">
        <f>+IF(Tabla1[[#This Row],[correct_ans]]="None","Frecuente","Infrecuente")</f>
        <v>Frecuente</v>
      </c>
      <c r="S1940" s="3">
        <f>+Tabla1[[#This Row],[Respuesta.corr]]*100</f>
        <v>100</v>
      </c>
      <c r="T1940" s="3" t="str">
        <f>+IF(OR(Tabla1[[#This Row],[frecuente/infrecuente]]="Frecuente",Tabla1[[#This Row],[Respuesta.rt]]=""),"",Tabla1[[#This Row],[Respuesta.rt]])</f>
        <v/>
      </c>
      <c r="U1940" s="3">
        <f>1-Tabla1[[#This Row],[Respuesta.corr]]</f>
        <v>0</v>
      </c>
      <c r="V1940" s="3" t="s">
        <v>144</v>
      </c>
      <c r="W1940" s="3" t="s">
        <v>172</v>
      </c>
      <c r="X1940" s="3" t="str">
        <f>+LEFT(Tabla1[[#This Row],[participant]],LEN(Tabla1[[#This Row],[participant]])-1)</f>
        <v>LMR11M</v>
      </c>
    </row>
    <row r="1941" spans="1:24" x14ac:dyDescent="0.55000000000000004">
      <c r="A1941" t="s">
        <v>122</v>
      </c>
      <c r="B1941" t="s">
        <v>25</v>
      </c>
      <c r="C1941" t="s">
        <v>21</v>
      </c>
      <c r="D1941">
        <v>1.3</v>
      </c>
      <c r="E1941">
        <v>0</v>
      </c>
      <c r="F1941">
        <v>139</v>
      </c>
      <c r="G1941">
        <v>139</v>
      </c>
      <c r="H1941">
        <v>139</v>
      </c>
      <c r="I1941" t="s">
        <v>21</v>
      </c>
      <c r="J1941">
        <v>1</v>
      </c>
      <c r="K1941">
        <v>0.57174802292100002</v>
      </c>
      <c r="L1941" t="s">
        <v>123</v>
      </c>
      <c r="M1941">
        <v>59.923873916776003</v>
      </c>
      <c r="N1941" t="s">
        <v>124</v>
      </c>
      <c r="O1941">
        <v>1</v>
      </c>
      <c r="P1941" t="s">
        <v>125</v>
      </c>
      <c r="Q1941" s="3" t="str">
        <f>+PROPER(IF(MID(Tabla1[[#This Row],[expName]],3,100)="Alegria","Alegría",MID(Tabla1[[#This Row],[expName]],3,100)))</f>
        <v>Sexo</v>
      </c>
      <c r="R1941" s="3" t="str">
        <f>+IF(Tabla1[[#This Row],[correct_ans]]="None","Frecuente","Infrecuente")</f>
        <v>Infrecuente</v>
      </c>
      <c r="S1941" s="3">
        <f>+Tabla1[[#This Row],[Respuesta.corr]]*100</f>
        <v>100</v>
      </c>
      <c r="T1941" s="3">
        <f>+IF(OR(Tabla1[[#This Row],[frecuente/infrecuente]]="Frecuente",Tabla1[[#This Row],[Respuesta.rt]]=""),"",Tabla1[[#This Row],[Respuesta.rt]])</f>
        <v>0.57174802292100002</v>
      </c>
      <c r="U1941" s="3">
        <f>1-Tabla1[[#This Row],[Respuesta.corr]]</f>
        <v>0</v>
      </c>
      <c r="V1941" s="3" t="s">
        <v>144</v>
      </c>
      <c r="W1941" s="3" t="s">
        <v>172</v>
      </c>
      <c r="X1941" s="3" t="str">
        <f>+LEFT(Tabla1[[#This Row],[participant]],LEN(Tabla1[[#This Row],[participant]])-1)</f>
        <v>LMR11M</v>
      </c>
    </row>
    <row r="1942" spans="1:24" x14ac:dyDescent="0.55000000000000004">
      <c r="A1942" t="s">
        <v>126</v>
      </c>
      <c r="B1942" t="s">
        <v>70</v>
      </c>
      <c r="C1942" t="s">
        <v>15</v>
      </c>
      <c r="D1942">
        <v>0.8</v>
      </c>
      <c r="E1942">
        <v>0</v>
      </c>
      <c r="F1942">
        <v>140</v>
      </c>
      <c r="G1942">
        <v>140</v>
      </c>
      <c r="H1942">
        <v>140</v>
      </c>
      <c r="I1942" t="s">
        <v>15</v>
      </c>
      <c r="J1942">
        <v>1</v>
      </c>
      <c r="L1942" t="s">
        <v>123</v>
      </c>
      <c r="M1942">
        <v>59.923873916776003</v>
      </c>
      <c r="N1942" t="s">
        <v>124</v>
      </c>
      <c r="O1942">
        <v>1</v>
      </c>
      <c r="P1942" t="s">
        <v>125</v>
      </c>
      <c r="Q1942" s="3" t="str">
        <f>+PROPER(IF(MID(Tabla1[[#This Row],[expName]],3,100)="Alegria","Alegría",MID(Tabla1[[#This Row],[expName]],3,100)))</f>
        <v>Sexo</v>
      </c>
      <c r="R1942" s="3" t="str">
        <f>+IF(Tabla1[[#This Row],[correct_ans]]="None","Frecuente","Infrecuente")</f>
        <v>Frecuente</v>
      </c>
      <c r="S1942" s="3">
        <f>+Tabla1[[#This Row],[Respuesta.corr]]*100</f>
        <v>100</v>
      </c>
      <c r="T1942" s="3" t="str">
        <f>+IF(OR(Tabla1[[#This Row],[frecuente/infrecuente]]="Frecuente",Tabla1[[#This Row],[Respuesta.rt]]=""),"",Tabla1[[#This Row],[Respuesta.rt]])</f>
        <v/>
      </c>
      <c r="U1942" s="3">
        <f>1-Tabla1[[#This Row],[Respuesta.corr]]</f>
        <v>0</v>
      </c>
      <c r="V1942" s="3" t="s">
        <v>144</v>
      </c>
      <c r="W1942" s="3" t="s">
        <v>172</v>
      </c>
      <c r="X1942" s="3" t="str">
        <f>+LEFT(Tabla1[[#This Row],[participant]],LEN(Tabla1[[#This Row],[participant]])-1)</f>
        <v>LMR11M</v>
      </c>
    </row>
    <row r="1943" spans="1:24" x14ac:dyDescent="0.55000000000000004">
      <c r="A1943" t="s">
        <v>126</v>
      </c>
      <c r="B1943" t="s">
        <v>77</v>
      </c>
      <c r="C1943" t="s">
        <v>15</v>
      </c>
      <c r="D1943">
        <v>0.8</v>
      </c>
      <c r="E1943">
        <v>0</v>
      </c>
      <c r="F1943">
        <v>141</v>
      </c>
      <c r="G1943">
        <v>141</v>
      </c>
      <c r="H1943">
        <v>141</v>
      </c>
      <c r="I1943" t="s">
        <v>15</v>
      </c>
      <c r="J1943">
        <v>1</v>
      </c>
      <c r="L1943" t="s">
        <v>123</v>
      </c>
      <c r="M1943">
        <v>59.923873916776003</v>
      </c>
      <c r="N1943" t="s">
        <v>124</v>
      </c>
      <c r="O1943">
        <v>1</v>
      </c>
      <c r="P1943" t="s">
        <v>125</v>
      </c>
      <c r="Q1943" s="3" t="str">
        <f>+PROPER(IF(MID(Tabla1[[#This Row],[expName]],3,100)="Alegria","Alegría",MID(Tabla1[[#This Row],[expName]],3,100)))</f>
        <v>Sexo</v>
      </c>
      <c r="R1943" s="3" t="str">
        <f>+IF(Tabla1[[#This Row],[correct_ans]]="None","Frecuente","Infrecuente")</f>
        <v>Frecuente</v>
      </c>
      <c r="S1943" s="3">
        <f>+Tabla1[[#This Row],[Respuesta.corr]]*100</f>
        <v>100</v>
      </c>
      <c r="T1943" s="3" t="str">
        <f>+IF(OR(Tabla1[[#This Row],[frecuente/infrecuente]]="Frecuente",Tabla1[[#This Row],[Respuesta.rt]]=""),"",Tabla1[[#This Row],[Respuesta.rt]])</f>
        <v/>
      </c>
      <c r="U1943" s="3">
        <f>1-Tabla1[[#This Row],[Respuesta.corr]]</f>
        <v>0</v>
      </c>
      <c r="V1943" s="3" t="s">
        <v>144</v>
      </c>
      <c r="W1943" s="3" t="s">
        <v>172</v>
      </c>
      <c r="X1943" s="3" t="str">
        <f>+LEFT(Tabla1[[#This Row],[participant]],LEN(Tabla1[[#This Row],[participant]])-1)</f>
        <v>LMR11M</v>
      </c>
    </row>
    <row r="1944" spans="1:24" x14ac:dyDescent="0.55000000000000004">
      <c r="A1944" t="s">
        <v>126</v>
      </c>
      <c r="B1944" t="s">
        <v>127</v>
      </c>
      <c r="C1944" t="s">
        <v>15</v>
      </c>
      <c r="D1944">
        <v>1.3</v>
      </c>
      <c r="E1944">
        <v>0</v>
      </c>
      <c r="F1944">
        <v>142</v>
      </c>
      <c r="G1944">
        <v>142</v>
      </c>
      <c r="H1944">
        <v>142</v>
      </c>
      <c r="I1944" t="s">
        <v>15</v>
      </c>
      <c r="J1944">
        <v>1</v>
      </c>
      <c r="L1944" t="s">
        <v>123</v>
      </c>
      <c r="M1944">
        <v>59.923873916776003</v>
      </c>
      <c r="N1944" t="s">
        <v>124</v>
      </c>
      <c r="O1944">
        <v>1</v>
      </c>
      <c r="P1944" t="s">
        <v>125</v>
      </c>
      <c r="Q1944" s="3" t="str">
        <f>+PROPER(IF(MID(Tabla1[[#This Row],[expName]],3,100)="Alegria","Alegría",MID(Tabla1[[#This Row],[expName]],3,100)))</f>
        <v>Sexo</v>
      </c>
      <c r="R1944" s="3" t="str">
        <f>+IF(Tabla1[[#This Row],[correct_ans]]="None","Frecuente","Infrecuente")</f>
        <v>Frecuente</v>
      </c>
      <c r="S1944" s="3">
        <f>+Tabla1[[#This Row],[Respuesta.corr]]*100</f>
        <v>100</v>
      </c>
      <c r="T1944" s="3" t="str">
        <f>+IF(OR(Tabla1[[#This Row],[frecuente/infrecuente]]="Frecuente",Tabla1[[#This Row],[Respuesta.rt]]=""),"",Tabla1[[#This Row],[Respuesta.rt]])</f>
        <v/>
      </c>
      <c r="U1944" s="3">
        <f>1-Tabla1[[#This Row],[Respuesta.corr]]</f>
        <v>0</v>
      </c>
      <c r="V1944" s="3" t="s">
        <v>144</v>
      </c>
      <c r="W1944" s="3" t="s">
        <v>172</v>
      </c>
      <c r="X1944" s="3" t="str">
        <f>+LEFT(Tabla1[[#This Row],[participant]],LEN(Tabla1[[#This Row],[participant]])-1)</f>
        <v>LMR11M</v>
      </c>
    </row>
    <row r="1945" spans="1:24" x14ac:dyDescent="0.55000000000000004">
      <c r="A1945" t="s">
        <v>122</v>
      </c>
      <c r="B1945" t="s">
        <v>92</v>
      </c>
      <c r="C1945" t="s">
        <v>21</v>
      </c>
      <c r="D1945">
        <v>0.8</v>
      </c>
      <c r="E1945">
        <v>0</v>
      </c>
      <c r="F1945">
        <v>143</v>
      </c>
      <c r="G1945">
        <v>143</v>
      </c>
      <c r="H1945">
        <v>143</v>
      </c>
      <c r="I1945" t="s">
        <v>21</v>
      </c>
      <c r="J1945">
        <v>1</v>
      </c>
      <c r="K1945">
        <v>0.64857707126099995</v>
      </c>
      <c r="L1945" t="s">
        <v>123</v>
      </c>
      <c r="M1945">
        <v>59.923873916776003</v>
      </c>
      <c r="N1945" t="s">
        <v>124</v>
      </c>
      <c r="O1945">
        <v>1</v>
      </c>
      <c r="P1945" t="s">
        <v>125</v>
      </c>
      <c r="Q1945" s="3" t="str">
        <f>+PROPER(IF(MID(Tabla1[[#This Row],[expName]],3,100)="Alegria","Alegría",MID(Tabla1[[#This Row],[expName]],3,100)))</f>
        <v>Sexo</v>
      </c>
      <c r="R1945" s="3" t="str">
        <f>+IF(Tabla1[[#This Row],[correct_ans]]="None","Frecuente","Infrecuente")</f>
        <v>Infrecuente</v>
      </c>
      <c r="S1945" s="3">
        <f>+Tabla1[[#This Row],[Respuesta.corr]]*100</f>
        <v>100</v>
      </c>
      <c r="T1945" s="3">
        <f>+IF(OR(Tabla1[[#This Row],[frecuente/infrecuente]]="Frecuente",Tabla1[[#This Row],[Respuesta.rt]]=""),"",Tabla1[[#This Row],[Respuesta.rt]])</f>
        <v>0.64857707126099995</v>
      </c>
      <c r="U1945" s="3">
        <f>1-Tabla1[[#This Row],[Respuesta.corr]]</f>
        <v>0</v>
      </c>
      <c r="V1945" s="3" t="s">
        <v>144</v>
      </c>
      <c r="W1945" s="3" t="s">
        <v>172</v>
      </c>
      <c r="X1945" s="3" t="str">
        <f>+LEFT(Tabla1[[#This Row],[participant]],LEN(Tabla1[[#This Row],[participant]])-1)</f>
        <v>LMR11M</v>
      </c>
    </row>
    <row r="1946" spans="1:24" x14ac:dyDescent="0.55000000000000004">
      <c r="A1946" t="s">
        <v>126</v>
      </c>
      <c r="B1946" t="s">
        <v>89</v>
      </c>
      <c r="C1946" t="s">
        <v>15</v>
      </c>
      <c r="D1946">
        <v>0.8</v>
      </c>
      <c r="E1946">
        <v>0</v>
      </c>
      <c r="F1946">
        <v>144</v>
      </c>
      <c r="G1946">
        <v>144</v>
      </c>
      <c r="H1946">
        <v>144</v>
      </c>
      <c r="I1946" t="s">
        <v>15</v>
      </c>
      <c r="J1946">
        <v>1</v>
      </c>
      <c r="L1946" t="s">
        <v>123</v>
      </c>
      <c r="M1946">
        <v>59.923873916776003</v>
      </c>
      <c r="N1946" t="s">
        <v>124</v>
      </c>
      <c r="O1946">
        <v>1</v>
      </c>
      <c r="P1946" t="s">
        <v>125</v>
      </c>
      <c r="Q1946" s="3" t="str">
        <f>+PROPER(IF(MID(Tabla1[[#This Row],[expName]],3,100)="Alegria","Alegría",MID(Tabla1[[#This Row],[expName]],3,100)))</f>
        <v>Sexo</v>
      </c>
      <c r="R1946" s="3" t="str">
        <f>+IF(Tabla1[[#This Row],[correct_ans]]="None","Frecuente","Infrecuente")</f>
        <v>Frecuente</v>
      </c>
      <c r="S1946" s="3">
        <f>+Tabla1[[#This Row],[Respuesta.corr]]*100</f>
        <v>100</v>
      </c>
      <c r="T1946" s="3" t="str">
        <f>+IF(OR(Tabla1[[#This Row],[frecuente/infrecuente]]="Frecuente",Tabla1[[#This Row],[Respuesta.rt]]=""),"",Tabla1[[#This Row],[Respuesta.rt]])</f>
        <v/>
      </c>
      <c r="U1946" s="3">
        <f>1-Tabla1[[#This Row],[Respuesta.corr]]</f>
        <v>0</v>
      </c>
      <c r="V1946" s="3" t="s">
        <v>144</v>
      </c>
      <c r="W1946" s="3" t="s">
        <v>172</v>
      </c>
      <c r="X1946" s="3" t="str">
        <f>+LEFT(Tabla1[[#This Row],[participant]],LEN(Tabla1[[#This Row],[participant]])-1)</f>
        <v>LMR11M</v>
      </c>
    </row>
    <row r="1947" spans="1:24" x14ac:dyDescent="0.55000000000000004">
      <c r="A1947" t="s">
        <v>126</v>
      </c>
      <c r="B1947" t="s">
        <v>70</v>
      </c>
      <c r="C1947" t="s">
        <v>15</v>
      </c>
      <c r="D1947">
        <v>1.3</v>
      </c>
      <c r="E1947">
        <v>0</v>
      </c>
      <c r="F1947">
        <v>145</v>
      </c>
      <c r="G1947">
        <v>145</v>
      </c>
      <c r="H1947">
        <v>145</v>
      </c>
      <c r="I1947" t="s">
        <v>15</v>
      </c>
      <c r="J1947">
        <v>1</v>
      </c>
      <c r="L1947" t="s">
        <v>123</v>
      </c>
      <c r="M1947">
        <v>59.923873916776003</v>
      </c>
      <c r="N1947" t="s">
        <v>124</v>
      </c>
      <c r="O1947">
        <v>1</v>
      </c>
      <c r="P1947" t="s">
        <v>125</v>
      </c>
      <c r="Q1947" s="3" t="str">
        <f>+PROPER(IF(MID(Tabla1[[#This Row],[expName]],3,100)="Alegria","Alegría",MID(Tabla1[[#This Row],[expName]],3,100)))</f>
        <v>Sexo</v>
      </c>
      <c r="R1947" s="3" t="str">
        <f>+IF(Tabla1[[#This Row],[correct_ans]]="None","Frecuente","Infrecuente")</f>
        <v>Frecuente</v>
      </c>
      <c r="S1947" s="3">
        <f>+Tabla1[[#This Row],[Respuesta.corr]]*100</f>
        <v>100</v>
      </c>
      <c r="T1947" s="3" t="str">
        <f>+IF(OR(Tabla1[[#This Row],[frecuente/infrecuente]]="Frecuente",Tabla1[[#This Row],[Respuesta.rt]]=""),"",Tabla1[[#This Row],[Respuesta.rt]])</f>
        <v/>
      </c>
      <c r="U1947" s="3">
        <f>1-Tabla1[[#This Row],[Respuesta.corr]]</f>
        <v>0</v>
      </c>
      <c r="V1947" s="3" t="s">
        <v>144</v>
      </c>
      <c r="W1947" s="3" t="s">
        <v>172</v>
      </c>
      <c r="X1947" s="3" t="str">
        <f>+LEFT(Tabla1[[#This Row],[participant]],LEN(Tabla1[[#This Row],[participant]])-1)</f>
        <v>LMR11M</v>
      </c>
    </row>
    <row r="1948" spans="1:24" x14ac:dyDescent="0.55000000000000004">
      <c r="A1948" t="s">
        <v>122</v>
      </c>
      <c r="B1948" t="s">
        <v>36</v>
      </c>
      <c r="C1948" t="s">
        <v>21</v>
      </c>
      <c r="D1948">
        <v>0.8</v>
      </c>
      <c r="E1948">
        <v>0</v>
      </c>
      <c r="F1948">
        <v>146</v>
      </c>
      <c r="G1948">
        <v>146</v>
      </c>
      <c r="H1948">
        <v>146</v>
      </c>
      <c r="I1948" t="s">
        <v>15</v>
      </c>
      <c r="J1948">
        <v>0</v>
      </c>
      <c r="L1948" t="s">
        <v>123</v>
      </c>
      <c r="M1948">
        <v>59.923873916776003</v>
      </c>
      <c r="N1948" t="s">
        <v>124</v>
      </c>
      <c r="O1948">
        <v>1</v>
      </c>
      <c r="P1948" t="s">
        <v>125</v>
      </c>
      <c r="Q1948" s="3" t="str">
        <f>+PROPER(IF(MID(Tabla1[[#This Row],[expName]],3,100)="Alegria","Alegría",MID(Tabla1[[#This Row],[expName]],3,100)))</f>
        <v>Sexo</v>
      </c>
      <c r="R1948" s="3" t="str">
        <f>+IF(Tabla1[[#This Row],[correct_ans]]="None","Frecuente","Infrecuente")</f>
        <v>Infrecuente</v>
      </c>
      <c r="S1948" s="3">
        <f>+Tabla1[[#This Row],[Respuesta.corr]]*100</f>
        <v>0</v>
      </c>
      <c r="T1948" s="3" t="str">
        <f>+IF(OR(Tabla1[[#This Row],[frecuente/infrecuente]]="Frecuente",Tabla1[[#This Row],[Respuesta.rt]]=""),"",Tabla1[[#This Row],[Respuesta.rt]])</f>
        <v/>
      </c>
      <c r="U1948" s="3">
        <f>1-Tabla1[[#This Row],[Respuesta.corr]]</f>
        <v>1</v>
      </c>
      <c r="V1948" s="3" t="s">
        <v>144</v>
      </c>
      <c r="W1948" s="3" t="s">
        <v>172</v>
      </c>
      <c r="X1948" s="3" t="str">
        <f>+LEFT(Tabla1[[#This Row],[participant]],LEN(Tabla1[[#This Row],[participant]])-1)</f>
        <v>LMR11M</v>
      </c>
    </row>
    <row r="1949" spans="1:24" x14ac:dyDescent="0.55000000000000004">
      <c r="A1949" t="s">
        <v>126</v>
      </c>
      <c r="B1949" t="s">
        <v>93</v>
      </c>
      <c r="C1949" t="s">
        <v>15</v>
      </c>
      <c r="D1949">
        <v>0.8</v>
      </c>
      <c r="E1949">
        <v>0</v>
      </c>
      <c r="F1949">
        <v>147</v>
      </c>
      <c r="G1949">
        <v>147</v>
      </c>
      <c r="H1949">
        <v>147</v>
      </c>
      <c r="I1949" t="s">
        <v>15</v>
      </c>
      <c r="J1949">
        <v>1</v>
      </c>
      <c r="L1949" t="s">
        <v>123</v>
      </c>
      <c r="M1949">
        <v>59.923873916776003</v>
      </c>
      <c r="N1949" t="s">
        <v>124</v>
      </c>
      <c r="O1949">
        <v>1</v>
      </c>
      <c r="P1949" t="s">
        <v>125</v>
      </c>
      <c r="Q1949" s="3" t="str">
        <f>+PROPER(IF(MID(Tabla1[[#This Row],[expName]],3,100)="Alegria","Alegría",MID(Tabla1[[#This Row],[expName]],3,100)))</f>
        <v>Sexo</v>
      </c>
      <c r="R1949" s="3" t="str">
        <f>+IF(Tabla1[[#This Row],[correct_ans]]="None","Frecuente","Infrecuente")</f>
        <v>Frecuente</v>
      </c>
      <c r="S1949" s="3">
        <f>+Tabla1[[#This Row],[Respuesta.corr]]*100</f>
        <v>100</v>
      </c>
      <c r="T1949" s="3" t="str">
        <f>+IF(OR(Tabla1[[#This Row],[frecuente/infrecuente]]="Frecuente",Tabla1[[#This Row],[Respuesta.rt]]=""),"",Tabla1[[#This Row],[Respuesta.rt]])</f>
        <v/>
      </c>
      <c r="U1949" s="3">
        <f>1-Tabla1[[#This Row],[Respuesta.corr]]</f>
        <v>0</v>
      </c>
      <c r="V1949" s="3" t="s">
        <v>144</v>
      </c>
      <c r="W1949" s="3" t="s">
        <v>172</v>
      </c>
      <c r="X1949" s="3" t="str">
        <f>+LEFT(Tabla1[[#This Row],[participant]],LEN(Tabla1[[#This Row],[participant]])-1)</f>
        <v>LMR11M</v>
      </c>
    </row>
    <row r="1950" spans="1:24" x14ac:dyDescent="0.55000000000000004">
      <c r="A1950" t="s">
        <v>126</v>
      </c>
      <c r="B1950" t="s">
        <v>91</v>
      </c>
      <c r="C1950" t="s">
        <v>15</v>
      </c>
      <c r="D1950">
        <v>0.8</v>
      </c>
      <c r="E1950">
        <v>0</v>
      </c>
      <c r="F1950">
        <v>148</v>
      </c>
      <c r="G1950">
        <v>148</v>
      </c>
      <c r="H1950">
        <v>148</v>
      </c>
      <c r="I1950" t="s">
        <v>15</v>
      </c>
      <c r="J1950">
        <v>1</v>
      </c>
      <c r="L1950" t="s">
        <v>123</v>
      </c>
      <c r="M1950">
        <v>59.923873916776003</v>
      </c>
      <c r="N1950" t="s">
        <v>124</v>
      </c>
      <c r="O1950">
        <v>1</v>
      </c>
      <c r="P1950" t="s">
        <v>125</v>
      </c>
      <c r="Q1950" s="3" t="str">
        <f>+PROPER(IF(MID(Tabla1[[#This Row],[expName]],3,100)="Alegria","Alegría",MID(Tabla1[[#This Row],[expName]],3,100)))</f>
        <v>Sexo</v>
      </c>
      <c r="R1950" s="3" t="str">
        <f>+IF(Tabla1[[#This Row],[correct_ans]]="None","Frecuente","Infrecuente")</f>
        <v>Frecuente</v>
      </c>
      <c r="S1950" s="3">
        <f>+Tabla1[[#This Row],[Respuesta.corr]]*100</f>
        <v>100</v>
      </c>
      <c r="T1950" s="3" t="str">
        <f>+IF(OR(Tabla1[[#This Row],[frecuente/infrecuente]]="Frecuente",Tabla1[[#This Row],[Respuesta.rt]]=""),"",Tabla1[[#This Row],[Respuesta.rt]])</f>
        <v/>
      </c>
      <c r="U1950" s="3">
        <f>1-Tabla1[[#This Row],[Respuesta.corr]]</f>
        <v>0</v>
      </c>
      <c r="V1950" s="3" t="s">
        <v>144</v>
      </c>
      <c r="W1950" s="3" t="s">
        <v>172</v>
      </c>
      <c r="X1950" s="3" t="str">
        <f>+LEFT(Tabla1[[#This Row],[participant]],LEN(Tabla1[[#This Row],[participant]])-1)</f>
        <v>LMR11M</v>
      </c>
    </row>
    <row r="1951" spans="1:24" x14ac:dyDescent="0.55000000000000004">
      <c r="A1951" t="s">
        <v>122</v>
      </c>
      <c r="B1951" t="s">
        <v>36</v>
      </c>
      <c r="C1951" t="s">
        <v>21</v>
      </c>
      <c r="D1951">
        <v>1.3</v>
      </c>
      <c r="E1951">
        <v>0</v>
      </c>
      <c r="F1951">
        <v>149</v>
      </c>
      <c r="G1951">
        <v>149</v>
      </c>
      <c r="H1951">
        <v>149</v>
      </c>
      <c r="I1951" t="s">
        <v>21</v>
      </c>
      <c r="J1951">
        <v>1</v>
      </c>
      <c r="K1951">
        <v>0.58930953498899996</v>
      </c>
      <c r="L1951" t="s">
        <v>123</v>
      </c>
      <c r="M1951">
        <v>59.923873916776003</v>
      </c>
      <c r="N1951" t="s">
        <v>124</v>
      </c>
      <c r="O1951">
        <v>1</v>
      </c>
      <c r="P1951" t="s">
        <v>125</v>
      </c>
      <c r="Q1951" s="3" t="str">
        <f>+PROPER(IF(MID(Tabla1[[#This Row],[expName]],3,100)="Alegria","Alegría",MID(Tabla1[[#This Row],[expName]],3,100)))</f>
        <v>Sexo</v>
      </c>
      <c r="R1951" s="3" t="str">
        <f>+IF(Tabla1[[#This Row],[correct_ans]]="None","Frecuente","Infrecuente")</f>
        <v>Infrecuente</v>
      </c>
      <c r="S1951" s="3">
        <f>+Tabla1[[#This Row],[Respuesta.corr]]*100</f>
        <v>100</v>
      </c>
      <c r="T1951" s="3">
        <f>+IF(OR(Tabla1[[#This Row],[frecuente/infrecuente]]="Frecuente",Tabla1[[#This Row],[Respuesta.rt]]=""),"",Tabla1[[#This Row],[Respuesta.rt]])</f>
        <v>0.58930953498899996</v>
      </c>
      <c r="U1951" s="3">
        <f>1-Tabla1[[#This Row],[Respuesta.corr]]</f>
        <v>0</v>
      </c>
      <c r="V1951" s="3" t="s">
        <v>144</v>
      </c>
      <c r="W1951" s="3" t="s">
        <v>172</v>
      </c>
      <c r="X1951" s="3" t="str">
        <f>+LEFT(Tabla1[[#This Row],[participant]],LEN(Tabla1[[#This Row],[participant]])-1)</f>
        <v>LMR11M</v>
      </c>
    </row>
    <row r="1952" spans="1:24" x14ac:dyDescent="0.55000000000000004">
      <c r="A1952" t="s">
        <v>126</v>
      </c>
      <c r="B1952" t="s">
        <v>91</v>
      </c>
      <c r="C1952" t="s">
        <v>15</v>
      </c>
      <c r="D1952">
        <v>0.8</v>
      </c>
      <c r="E1952">
        <v>0</v>
      </c>
      <c r="F1952">
        <v>150</v>
      </c>
      <c r="G1952">
        <v>150</v>
      </c>
      <c r="H1952">
        <v>150</v>
      </c>
      <c r="I1952" t="s">
        <v>15</v>
      </c>
      <c r="J1952">
        <v>1</v>
      </c>
      <c r="L1952" t="s">
        <v>123</v>
      </c>
      <c r="M1952">
        <v>59.923873916776003</v>
      </c>
      <c r="N1952" t="s">
        <v>124</v>
      </c>
      <c r="O1952">
        <v>1</v>
      </c>
      <c r="P1952" t="s">
        <v>125</v>
      </c>
      <c r="Q1952" s="3" t="str">
        <f>+PROPER(IF(MID(Tabla1[[#This Row],[expName]],3,100)="Alegria","Alegría",MID(Tabla1[[#This Row],[expName]],3,100)))</f>
        <v>Sexo</v>
      </c>
      <c r="R1952" s="3" t="str">
        <f>+IF(Tabla1[[#This Row],[correct_ans]]="None","Frecuente","Infrecuente")</f>
        <v>Frecuente</v>
      </c>
      <c r="S1952" s="3">
        <f>+Tabla1[[#This Row],[Respuesta.corr]]*100</f>
        <v>100</v>
      </c>
      <c r="T1952" s="3" t="str">
        <f>+IF(OR(Tabla1[[#This Row],[frecuente/infrecuente]]="Frecuente",Tabla1[[#This Row],[Respuesta.rt]]=""),"",Tabla1[[#This Row],[Respuesta.rt]])</f>
        <v/>
      </c>
      <c r="U1952" s="3">
        <f>1-Tabla1[[#This Row],[Respuesta.corr]]</f>
        <v>0</v>
      </c>
      <c r="V1952" s="3" t="s">
        <v>144</v>
      </c>
      <c r="W1952" s="3" t="s">
        <v>172</v>
      </c>
      <c r="X1952" s="3" t="str">
        <f>+LEFT(Tabla1[[#This Row],[participant]],LEN(Tabla1[[#This Row],[participant]])-1)</f>
        <v>LMR11M</v>
      </c>
    </row>
    <row r="1953" spans="1:24" x14ac:dyDescent="0.55000000000000004">
      <c r="A1953" t="s">
        <v>126</v>
      </c>
      <c r="B1953" t="s">
        <v>93</v>
      </c>
      <c r="C1953" t="s">
        <v>15</v>
      </c>
      <c r="D1953">
        <v>1.3</v>
      </c>
      <c r="E1953">
        <v>0</v>
      </c>
      <c r="F1953">
        <v>151</v>
      </c>
      <c r="G1953">
        <v>151</v>
      </c>
      <c r="H1953">
        <v>151</v>
      </c>
      <c r="I1953" t="s">
        <v>15</v>
      </c>
      <c r="J1953">
        <v>1</v>
      </c>
      <c r="L1953" t="s">
        <v>123</v>
      </c>
      <c r="M1953">
        <v>59.923873916776003</v>
      </c>
      <c r="N1953" t="s">
        <v>124</v>
      </c>
      <c r="O1953">
        <v>1</v>
      </c>
      <c r="P1953" t="s">
        <v>125</v>
      </c>
      <c r="Q1953" s="3" t="str">
        <f>+PROPER(IF(MID(Tabla1[[#This Row],[expName]],3,100)="Alegria","Alegría",MID(Tabla1[[#This Row],[expName]],3,100)))</f>
        <v>Sexo</v>
      </c>
      <c r="R1953" s="3" t="str">
        <f>+IF(Tabla1[[#This Row],[correct_ans]]="None","Frecuente","Infrecuente")</f>
        <v>Frecuente</v>
      </c>
      <c r="S1953" s="3">
        <f>+Tabla1[[#This Row],[Respuesta.corr]]*100</f>
        <v>100</v>
      </c>
      <c r="T1953" s="3" t="str">
        <f>+IF(OR(Tabla1[[#This Row],[frecuente/infrecuente]]="Frecuente",Tabla1[[#This Row],[Respuesta.rt]]=""),"",Tabla1[[#This Row],[Respuesta.rt]])</f>
        <v/>
      </c>
      <c r="U1953" s="3">
        <f>1-Tabla1[[#This Row],[Respuesta.corr]]</f>
        <v>0</v>
      </c>
      <c r="V1953" s="3" t="s">
        <v>144</v>
      </c>
      <c r="W1953" s="3" t="s">
        <v>172</v>
      </c>
      <c r="X1953" s="3" t="str">
        <f>+LEFT(Tabla1[[#This Row],[participant]],LEN(Tabla1[[#This Row],[participant]])-1)</f>
        <v>LMR11M</v>
      </c>
    </row>
    <row r="1954" spans="1:24" x14ac:dyDescent="0.55000000000000004">
      <c r="A1954" t="s">
        <v>126</v>
      </c>
      <c r="B1954" t="s">
        <v>70</v>
      </c>
      <c r="C1954" t="s">
        <v>15</v>
      </c>
      <c r="D1954">
        <v>1.3</v>
      </c>
      <c r="E1954">
        <v>0</v>
      </c>
      <c r="F1954">
        <v>152</v>
      </c>
      <c r="G1954">
        <v>152</v>
      </c>
      <c r="H1954">
        <v>152</v>
      </c>
      <c r="I1954" t="s">
        <v>15</v>
      </c>
      <c r="J1954">
        <v>1</v>
      </c>
      <c r="L1954" t="s">
        <v>123</v>
      </c>
      <c r="M1954">
        <v>59.923873916776003</v>
      </c>
      <c r="N1954" t="s">
        <v>124</v>
      </c>
      <c r="O1954">
        <v>1</v>
      </c>
      <c r="P1954" t="s">
        <v>125</v>
      </c>
      <c r="Q1954" s="3" t="str">
        <f>+PROPER(IF(MID(Tabla1[[#This Row],[expName]],3,100)="Alegria","Alegría",MID(Tabla1[[#This Row],[expName]],3,100)))</f>
        <v>Sexo</v>
      </c>
      <c r="R1954" s="3" t="str">
        <f>+IF(Tabla1[[#This Row],[correct_ans]]="None","Frecuente","Infrecuente")</f>
        <v>Frecuente</v>
      </c>
      <c r="S1954" s="3">
        <f>+Tabla1[[#This Row],[Respuesta.corr]]*100</f>
        <v>100</v>
      </c>
      <c r="T1954" s="3" t="str">
        <f>+IF(OR(Tabla1[[#This Row],[frecuente/infrecuente]]="Frecuente",Tabla1[[#This Row],[Respuesta.rt]]=""),"",Tabla1[[#This Row],[Respuesta.rt]])</f>
        <v/>
      </c>
      <c r="U1954" s="3">
        <f>1-Tabla1[[#This Row],[Respuesta.corr]]</f>
        <v>0</v>
      </c>
      <c r="V1954" s="3" t="s">
        <v>144</v>
      </c>
      <c r="W1954" s="3" t="s">
        <v>172</v>
      </c>
      <c r="X1954" s="3" t="str">
        <f>+LEFT(Tabla1[[#This Row],[participant]],LEN(Tabla1[[#This Row],[participant]])-1)</f>
        <v>LMR11M</v>
      </c>
    </row>
    <row r="1955" spans="1:24" x14ac:dyDescent="0.55000000000000004">
      <c r="A1955" t="s">
        <v>122</v>
      </c>
      <c r="B1955" t="s">
        <v>65</v>
      </c>
      <c r="C1955" t="s">
        <v>21</v>
      </c>
      <c r="D1955">
        <v>0.8</v>
      </c>
      <c r="E1955">
        <v>0</v>
      </c>
      <c r="F1955">
        <v>153</v>
      </c>
      <c r="G1955">
        <v>153</v>
      </c>
      <c r="H1955">
        <v>153</v>
      </c>
      <c r="I1955" t="s">
        <v>21</v>
      </c>
      <c r="J1955">
        <v>1</v>
      </c>
      <c r="K1955">
        <v>0.56345363333800003</v>
      </c>
      <c r="L1955" t="s">
        <v>123</v>
      </c>
      <c r="M1955">
        <v>59.923873916776003</v>
      </c>
      <c r="N1955" t="s">
        <v>124</v>
      </c>
      <c r="O1955">
        <v>1</v>
      </c>
      <c r="P1955" t="s">
        <v>125</v>
      </c>
      <c r="Q1955" s="3" t="str">
        <f>+PROPER(IF(MID(Tabla1[[#This Row],[expName]],3,100)="Alegria","Alegría",MID(Tabla1[[#This Row],[expName]],3,100)))</f>
        <v>Sexo</v>
      </c>
      <c r="R1955" s="3" t="str">
        <f>+IF(Tabla1[[#This Row],[correct_ans]]="None","Frecuente","Infrecuente")</f>
        <v>Infrecuente</v>
      </c>
      <c r="S1955" s="3">
        <f>+Tabla1[[#This Row],[Respuesta.corr]]*100</f>
        <v>100</v>
      </c>
      <c r="T1955" s="3">
        <f>+IF(OR(Tabla1[[#This Row],[frecuente/infrecuente]]="Frecuente",Tabla1[[#This Row],[Respuesta.rt]]=""),"",Tabla1[[#This Row],[Respuesta.rt]])</f>
        <v>0.56345363333800003</v>
      </c>
      <c r="U1955" s="3">
        <f>1-Tabla1[[#This Row],[Respuesta.corr]]</f>
        <v>0</v>
      </c>
      <c r="V1955" s="3" t="s">
        <v>144</v>
      </c>
      <c r="W1955" s="3" t="s">
        <v>172</v>
      </c>
      <c r="X1955" s="3" t="str">
        <f>+LEFT(Tabla1[[#This Row],[participant]],LEN(Tabla1[[#This Row],[participant]])-1)</f>
        <v>LMR11M</v>
      </c>
    </row>
    <row r="1956" spans="1:24" x14ac:dyDescent="0.55000000000000004">
      <c r="A1956" t="s">
        <v>126</v>
      </c>
      <c r="B1956" t="s">
        <v>91</v>
      </c>
      <c r="C1956" t="s">
        <v>15</v>
      </c>
      <c r="D1956">
        <v>1.3</v>
      </c>
      <c r="E1956">
        <v>0</v>
      </c>
      <c r="F1956">
        <v>154</v>
      </c>
      <c r="G1956">
        <v>154</v>
      </c>
      <c r="H1956">
        <v>154</v>
      </c>
      <c r="I1956" t="s">
        <v>15</v>
      </c>
      <c r="J1956">
        <v>1</v>
      </c>
      <c r="L1956" t="s">
        <v>123</v>
      </c>
      <c r="M1956">
        <v>59.923873916776003</v>
      </c>
      <c r="N1956" t="s">
        <v>124</v>
      </c>
      <c r="O1956">
        <v>1</v>
      </c>
      <c r="P1956" t="s">
        <v>125</v>
      </c>
      <c r="Q1956" s="3" t="str">
        <f>+PROPER(IF(MID(Tabla1[[#This Row],[expName]],3,100)="Alegria","Alegría",MID(Tabla1[[#This Row],[expName]],3,100)))</f>
        <v>Sexo</v>
      </c>
      <c r="R1956" s="3" t="str">
        <f>+IF(Tabla1[[#This Row],[correct_ans]]="None","Frecuente","Infrecuente")</f>
        <v>Frecuente</v>
      </c>
      <c r="S1956" s="3">
        <f>+Tabla1[[#This Row],[Respuesta.corr]]*100</f>
        <v>100</v>
      </c>
      <c r="T1956" s="3" t="str">
        <f>+IF(OR(Tabla1[[#This Row],[frecuente/infrecuente]]="Frecuente",Tabla1[[#This Row],[Respuesta.rt]]=""),"",Tabla1[[#This Row],[Respuesta.rt]])</f>
        <v/>
      </c>
      <c r="U1956" s="3">
        <f>1-Tabla1[[#This Row],[Respuesta.corr]]</f>
        <v>0</v>
      </c>
      <c r="V1956" s="3" t="s">
        <v>144</v>
      </c>
      <c r="W1956" s="3" t="s">
        <v>172</v>
      </c>
      <c r="X1956" s="3" t="str">
        <f>+LEFT(Tabla1[[#This Row],[participant]],LEN(Tabla1[[#This Row],[participant]])-1)</f>
        <v>LMR11M</v>
      </c>
    </row>
    <row r="1957" spans="1:24" x14ac:dyDescent="0.55000000000000004">
      <c r="A1957" t="s">
        <v>126</v>
      </c>
      <c r="B1957" t="s">
        <v>89</v>
      </c>
      <c r="C1957" t="s">
        <v>15</v>
      </c>
      <c r="D1957">
        <v>1.3</v>
      </c>
      <c r="E1957">
        <v>0</v>
      </c>
      <c r="F1957">
        <v>155</v>
      </c>
      <c r="G1957">
        <v>155</v>
      </c>
      <c r="H1957">
        <v>155</v>
      </c>
      <c r="I1957" t="s">
        <v>15</v>
      </c>
      <c r="J1957">
        <v>1</v>
      </c>
      <c r="L1957" t="s">
        <v>123</v>
      </c>
      <c r="M1957">
        <v>59.923873916776003</v>
      </c>
      <c r="N1957" t="s">
        <v>124</v>
      </c>
      <c r="O1957">
        <v>1</v>
      </c>
      <c r="P1957" t="s">
        <v>125</v>
      </c>
      <c r="Q1957" s="3" t="str">
        <f>+PROPER(IF(MID(Tabla1[[#This Row],[expName]],3,100)="Alegria","Alegría",MID(Tabla1[[#This Row],[expName]],3,100)))</f>
        <v>Sexo</v>
      </c>
      <c r="R1957" s="3" t="str">
        <f>+IF(Tabla1[[#This Row],[correct_ans]]="None","Frecuente","Infrecuente")</f>
        <v>Frecuente</v>
      </c>
      <c r="S1957" s="3">
        <f>+Tabla1[[#This Row],[Respuesta.corr]]*100</f>
        <v>100</v>
      </c>
      <c r="T1957" s="3" t="str">
        <f>+IF(OR(Tabla1[[#This Row],[frecuente/infrecuente]]="Frecuente",Tabla1[[#This Row],[Respuesta.rt]]=""),"",Tabla1[[#This Row],[Respuesta.rt]])</f>
        <v/>
      </c>
      <c r="U1957" s="3">
        <f>1-Tabla1[[#This Row],[Respuesta.corr]]</f>
        <v>0</v>
      </c>
      <c r="V1957" s="3" t="s">
        <v>144</v>
      </c>
      <c r="W1957" s="3" t="s">
        <v>172</v>
      </c>
      <c r="X1957" s="3" t="str">
        <f>+LEFT(Tabla1[[#This Row],[participant]],LEN(Tabla1[[#This Row],[participant]])-1)</f>
        <v>LMR11M</v>
      </c>
    </row>
    <row r="1958" spans="1:24" x14ac:dyDescent="0.55000000000000004">
      <c r="A1958" t="s">
        <v>126</v>
      </c>
      <c r="B1958" t="s">
        <v>70</v>
      </c>
      <c r="C1958" t="s">
        <v>15</v>
      </c>
      <c r="D1958">
        <v>1.3</v>
      </c>
      <c r="E1958">
        <v>0</v>
      </c>
      <c r="F1958">
        <v>156</v>
      </c>
      <c r="G1958">
        <v>156</v>
      </c>
      <c r="H1958">
        <v>156</v>
      </c>
      <c r="I1958" t="s">
        <v>15</v>
      </c>
      <c r="J1958">
        <v>1</v>
      </c>
      <c r="L1958" t="s">
        <v>123</v>
      </c>
      <c r="M1958">
        <v>59.923873916776003</v>
      </c>
      <c r="N1958" t="s">
        <v>124</v>
      </c>
      <c r="O1958">
        <v>1</v>
      </c>
      <c r="P1958" t="s">
        <v>125</v>
      </c>
      <c r="Q1958" s="3" t="str">
        <f>+PROPER(IF(MID(Tabla1[[#This Row],[expName]],3,100)="Alegria","Alegría",MID(Tabla1[[#This Row],[expName]],3,100)))</f>
        <v>Sexo</v>
      </c>
      <c r="R1958" s="3" t="str">
        <f>+IF(Tabla1[[#This Row],[correct_ans]]="None","Frecuente","Infrecuente")</f>
        <v>Frecuente</v>
      </c>
      <c r="S1958" s="3">
        <f>+Tabla1[[#This Row],[Respuesta.corr]]*100</f>
        <v>100</v>
      </c>
      <c r="T1958" s="3" t="str">
        <f>+IF(OR(Tabla1[[#This Row],[frecuente/infrecuente]]="Frecuente",Tabla1[[#This Row],[Respuesta.rt]]=""),"",Tabla1[[#This Row],[Respuesta.rt]])</f>
        <v/>
      </c>
      <c r="U1958" s="3">
        <f>1-Tabla1[[#This Row],[Respuesta.corr]]</f>
        <v>0</v>
      </c>
      <c r="V1958" s="3" t="s">
        <v>144</v>
      </c>
      <c r="W1958" s="3" t="s">
        <v>172</v>
      </c>
      <c r="X1958" s="3" t="str">
        <f>+LEFT(Tabla1[[#This Row],[participant]],LEN(Tabla1[[#This Row],[participant]])-1)</f>
        <v>LMR11M</v>
      </c>
    </row>
    <row r="1959" spans="1:24" x14ac:dyDescent="0.55000000000000004">
      <c r="A1959" t="s">
        <v>122</v>
      </c>
      <c r="B1959" t="s">
        <v>30</v>
      </c>
      <c r="C1959" t="s">
        <v>21</v>
      </c>
      <c r="D1959">
        <v>1.3</v>
      </c>
      <c r="E1959">
        <v>0</v>
      </c>
      <c r="F1959">
        <v>157</v>
      </c>
      <c r="G1959">
        <v>157</v>
      </c>
      <c r="H1959">
        <v>157</v>
      </c>
      <c r="I1959" t="s">
        <v>21</v>
      </c>
      <c r="J1959">
        <v>1</v>
      </c>
      <c r="K1959">
        <v>0.48303858330499999</v>
      </c>
      <c r="L1959" t="s">
        <v>123</v>
      </c>
      <c r="M1959">
        <v>59.923873916776003</v>
      </c>
      <c r="N1959" t="s">
        <v>124</v>
      </c>
      <c r="O1959">
        <v>1</v>
      </c>
      <c r="P1959" t="s">
        <v>125</v>
      </c>
      <c r="Q1959" s="3" t="str">
        <f>+PROPER(IF(MID(Tabla1[[#This Row],[expName]],3,100)="Alegria","Alegría",MID(Tabla1[[#This Row],[expName]],3,100)))</f>
        <v>Sexo</v>
      </c>
      <c r="R1959" s="3" t="str">
        <f>+IF(Tabla1[[#This Row],[correct_ans]]="None","Frecuente","Infrecuente")</f>
        <v>Infrecuente</v>
      </c>
      <c r="S1959" s="3">
        <f>+Tabla1[[#This Row],[Respuesta.corr]]*100</f>
        <v>100</v>
      </c>
      <c r="T1959" s="3">
        <f>+IF(OR(Tabla1[[#This Row],[frecuente/infrecuente]]="Frecuente",Tabla1[[#This Row],[Respuesta.rt]]=""),"",Tabla1[[#This Row],[Respuesta.rt]])</f>
        <v>0.48303858330499999</v>
      </c>
      <c r="U1959" s="3">
        <f>1-Tabla1[[#This Row],[Respuesta.corr]]</f>
        <v>0</v>
      </c>
      <c r="V1959" s="3" t="s">
        <v>144</v>
      </c>
      <c r="W1959" s="3" t="s">
        <v>172</v>
      </c>
      <c r="X1959" s="3" t="str">
        <f>+LEFT(Tabla1[[#This Row],[participant]],LEN(Tabla1[[#This Row],[participant]])-1)</f>
        <v>LMR11M</v>
      </c>
    </row>
    <row r="1960" spans="1:24" x14ac:dyDescent="0.55000000000000004">
      <c r="A1960" t="s">
        <v>126</v>
      </c>
      <c r="B1960" t="s">
        <v>94</v>
      </c>
      <c r="C1960" t="s">
        <v>15</v>
      </c>
      <c r="D1960">
        <v>0.8</v>
      </c>
      <c r="E1960">
        <v>0</v>
      </c>
      <c r="F1960">
        <v>158</v>
      </c>
      <c r="G1960">
        <v>158</v>
      </c>
      <c r="H1960">
        <v>158</v>
      </c>
      <c r="I1960" t="s">
        <v>15</v>
      </c>
      <c r="J1960">
        <v>1</v>
      </c>
      <c r="L1960" t="s">
        <v>123</v>
      </c>
      <c r="M1960">
        <v>59.923873916776003</v>
      </c>
      <c r="N1960" t="s">
        <v>124</v>
      </c>
      <c r="O1960">
        <v>1</v>
      </c>
      <c r="P1960" t="s">
        <v>125</v>
      </c>
      <c r="Q1960" s="3" t="str">
        <f>+PROPER(IF(MID(Tabla1[[#This Row],[expName]],3,100)="Alegria","Alegría",MID(Tabla1[[#This Row],[expName]],3,100)))</f>
        <v>Sexo</v>
      </c>
      <c r="R1960" s="3" t="str">
        <f>+IF(Tabla1[[#This Row],[correct_ans]]="None","Frecuente","Infrecuente")</f>
        <v>Frecuente</v>
      </c>
      <c r="S1960" s="3">
        <f>+Tabla1[[#This Row],[Respuesta.corr]]*100</f>
        <v>100</v>
      </c>
      <c r="T1960" s="3" t="str">
        <f>+IF(OR(Tabla1[[#This Row],[frecuente/infrecuente]]="Frecuente",Tabla1[[#This Row],[Respuesta.rt]]=""),"",Tabla1[[#This Row],[Respuesta.rt]])</f>
        <v/>
      </c>
      <c r="U1960" s="3">
        <f>1-Tabla1[[#This Row],[Respuesta.corr]]</f>
        <v>0</v>
      </c>
      <c r="V1960" s="3" t="s">
        <v>144</v>
      </c>
      <c r="W1960" s="3" t="s">
        <v>172</v>
      </c>
      <c r="X1960" s="3" t="str">
        <f>+LEFT(Tabla1[[#This Row],[participant]],LEN(Tabla1[[#This Row],[participant]])-1)</f>
        <v>LMR11M</v>
      </c>
    </row>
    <row r="1961" spans="1:24" x14ac:dyDescent="0.55000000000000004">
      <c r="A1961" t="s">
        <v>126</v>
      </c>
      <c r="B1961" t="s">
        <v>70</v>
      </c>
      <c r="C1961" t="s">
        <v>15</v>
      </c>
      <c r="D1961">
        <v>0.8</v>
      </c>
      <c r="E1961">
        <v>0</v>
      </c>
      <c r="F1961">
        <v>159</v>
      </c>
      <c r="G1961">
        <v>159</v>
      </c>
      <c r="H1961">
        <v>159</v>
      </c>
      <c r="I1961" t="s">
        <v>15</v>
      </c>
      <c r="J1961">
        <v>1</v>
      </c>
      <c r="L1961" t="s">
        <v>123</v>
      </c>
      <c r="M1961">
        <v>59.923873916776003</v>
      </c>
      <c r="N1961" t="s">
        <v>124</v>
      </c>
      <c r="O1961">
        <v>1</v>
      </c>
      <c r="P1961" t="s">
        <v>125</v>
      </c>
      <c r="Q1961" s="3" t="str">
        <f>+PROPER(IF(MID(Tabla1[[#This Row],[expName]],3,100)="Alegria","Alegría",MID(Tabla1[[#This Row],[expName]],3,100)))</f>
        <v>Sexo</v>
      </c>
      <c r="R1961" s="3" t="str">
        <f>+IF(Tabla1[[#This Row],[correct_ans]]="None","Frecuente","Infrecuente")</f>
        <v>Frecuente</v>
      </c>
      <c r="S1961" s="3">
        <f>+Tabla1[[#This Row],[Respuesta.corr]]*100</f>
        <v>100</v>
      </c>
      <c r="T1961" s="3" t="str">
        <f>+IF(OR(Tabla1[[#This Row],[frecuente/infrecuente]]="Frecuente",Tabla1[[#This Row],[Respuesta.rt]]=""),"",Tabla1[[#This Row],[Respuesta.rt]])</f>
        <v/>
      </c>
      <c r="U1961" s="3">
        <f>1-Tabla1[[#This Row],[Respuesta.corr]]</f>
        <v>0</v>
      </c>
      <c r="V1961" s="3" t="s">
        <v>144</v>
      </c>
      <c r="W1961" s="3" t="s">
        <v>172</v>
      </c>
      <c r="X1961" s="3" t="str">
        <f>+LEFT(Tabla1[[#This Row],[participant]],LEN(Tabla1[[#This Row],[participant]])-1)</f>
        <v>LMR11M</v>
      </c>
    </row>
    <row r="1962" spans="1:24" x14ac:dyDescent="0.55000000000000004">
      <c r="A1962" t="s">
        <v>126</v>
      </c>
      <c r="B1962" t="s">
        <v>77</v>
      </c>
      <c r="C1962" t="s">
        <v>15</v>
      </c>
      <c r="D1962">
        <v>1.3</v>
      </c>
      <c r="E1962">
        <v>0</v>
      </c>
      <c r="F1962">
        <v>160</v>
      </c>
      <c r="G1962">
        <v>160</v>
      </c>
      <c r="H1962">
        <v>160</v>
      </c>
      <c r="I1962" t="s">
        <v>15</v>
      </c>
      <c r="J1962">
        <v>1</v>
      </c>
      <c r="L1962" t="s">
        <v>123</v>
      </c>
      <c r="M1962">
        <v>59.923873916776003</v>
      </c>
      <c r="N1962" t="s">
        <v>124</v>
      </c>
      <c r="O1962">
        <v>1</v>
      </c>
      <c r="P1962" t="s">
        <v>125</v>
      </c>
      <c r="Q1962" s="3" t="str">
        <f>+PROPER(IF(MID(Tabla1[[#This Row],[expName]],3,100)="Alegria","Alegría",MID(Tabla1[[#This Row],[expName]],3,100)))</f>
        <v>Sexo</v>
      </c>
      <c r="R1962" s="3" t="str">
        <f>+IF(Tabla1[[#This Row],[correct_ans]]="None","Frecuente","Infrecuente")</f>
        <v>Frecuente</v>
      </c>
      <c r="S1962" s="3">
        <f>+Tabla1[[#This Row],[Respuesta.corr]]*100</f>
        <v>100</v>
      </c>
      <c r="T1962" s="3" t="str">
        <f>+IF(OR(Tabla1[[#This Row],[frecuente/infrecuente]]="Frecuente",Tabla1[[#This Row],[Respuesta.rt]]=""),"",Tabla1[[#This Row],[Respuesta.rt]])</f>
        <v/>
      </c>
      <c r="U1962" s="3">
        <f>1-Tabla1[[#This Row],[Respuesta.corr]]</f>
        <v>0</v>
      </c>
      <c r="V1962" s="3" t="s">
        <v>144</v>
      </c>
      <c r="W1962" s="3" t="s">
        <v>172</v>
      </c>
      <c r="X1962" s="3" t="str">
        <f>+LEFT(Tabla1[[#This Row],[participant]],LEN(Tabla1[[#This Row],[participant]])-1)</f>
        <v>LMR11M</v>
      </c>
    </row>
    <row r="1963" spans="1:24" x14ac:dyDescent="0.55000000000000004">
      <c r="A1963" t="s">
        <v>122</v>
      </c>
      <c r="B1963" t="s">
        <v>30</v>
      </c>
      <c r="C1963" t="s">
        <v>21</v>
      </c>
      <c r="D1963">
        <v>1.3</v>
      </c>
      <c r="E1963">
        <v>0</v>
      </c>
      <c r="F1963">
        <v>161</v>
      </c>
      <c r="G1963">
        <v>161</v>
      </c>
      <c r="H1963">
        <v>161</v>
      </c>
      <c r="I1963" t="s">
        <v>21</v>
      </c>
      <c r="J1963">
        <v>1</v>
      </c>
      <c r="K1963">
        <v>0.550567731261</v>
      </c>
      <c r="L1963" t="s">
        <v>123</v>
      </c>
      <c r="M1963">
        <v>59.923873916776003</v>
      </c>
      <c r="N1963" t="s">
        <v>124</v>
      </c>
      <c r="O1963">
        <v>1</v>
      </c>
      <c r="P1963" t="s">
        <v>125</v>
      </c>
      <c r="Q1963" s="3" t="str">
        <f>+PROPER(IF(MID(Tabla1[[#This Row],[expName]],3,100)="Alegria","Alegría",MID(Tabla1[[#This Row],[expName]],3,100)))</f>
        <v>Sexo</v>
      </c>
      <c r="R1963" s="3" t="str">
        <f>+IF(Tabla1[[#This Row],[correct_ans]]="None","Frecuente","Infrecuente")</f>
        <v>Infrecuente</v>
      </c>
      <c r="S1963" s="3">
        <f>+Tabla1[[#This Row],[Respuesta.corr]]*100</f>
        <v>100</v>
      </c>
      <c r="T1963" s="3">
        <f>+IF(OR(Tabla1[[#This Row],[frecuente/infrecuente]]="Frecuente",Tabla1[[#This Row],[Respuesta.rt]]=""),"",Tabla1[[#This Row],[Respuesta.rt]])</f>
        <v>0.550567731261</v>
      </c>
      <c r="U1963" s="3">
        <f>1-Tabla1[[#This Row],[Respuesta.corr]]</f>
        <v>0</v>
      </c>
      <c r="V1963" s="3" t="s">
        <v>144</v>
      </c>
      <c r="W1963" s="3" t="s">
        <v>172</v>
      </c>
      <c r="X1963" s="3" t="str">
        <f>+LEFT(Tabla1[[#This Row],[participant]],LEN(Tabla1[[#This Row],[participant]])-1)</f>
        <v>LMR11M</v>
      </c>
    </row>
    <row r="1964" spans="1:24" x14ac:dyDescent="0.55000000000000004">
      <c r="A1964" t="s">
        <v>126</v>
      </c>
      <c r="B1964" t="s">
        <v>22</v>
      </c>
      <c r="C1964" t="s">
        <v>15</v>
      </c>
      <c r="D1964">
        <v>0.8</v>
      </c>
      <c r="E1964">
        <v>0</v>
      </c>
      <c r="F1964">
        <v>162</v>
      </c>
      <c r="G1964">
        <v>162</v>
      </c>
      <c r="H1964">
        <v>162</v>
      </c>
      <c r="I1964" t="s">
        <v>15</v>
      </c>
      <c r="J1964">
        <v>1</v>
      </c>
      <c r="L1964" t="s">
        <v>123</v>
      </c>
      <c r="M1964">
        <v>59.923873916776003</v>
      </c>
      <c r="N1964" t="s">
        <v>124</v>
      </c>
      <c r="O1964">
        <v>1</v>
      </c>
      <c r="P1964" t="s">
        <v>125</v>
      </c>
      <c r="Q1964" s="3" t="str">
        <f>+PROPER(IF(MID(Tabla1[[#This Row],[expName]],3,100)="Alegria","Alegría",MID(Tabla1[[#This Row],[expName]],3,100)))</f>
        <v>Sexo</v>
      </c>
      <c r="R1964" s="3" t="str">
        <f>+IF(Tabla1[[#This Row],[correct_ans]]="None","Frecuente","Infrecuente")</f>
        <v>Frecuente</v>
      </c>
      <c r="S1964" s="3">
        <f>+Tabla1[[#This Row],[Respuesta.corr]]*100</f>
        <v>100</v>
      </c>
      <c r="T1964" s="3" t="str">
        <f>+IF(OR(Tabla1[[#This Row],[frecuente/infrecuente]]="Frecuente",Tabla1[[#This Row],[Respuesta.rt]]=""),"",Tabla1[[#This Row],[Respuesta.rt]])</f>
        <v/>
      </c>
      <c r="U1964" s="3">
        <f>1-Tabla1[[#This Row],[Respuesta.corr]]</f>
        <v>0</v>
      </c>
      <c r="V1964" s="3" t="s">
        <v>144</v>
      </c>
      <c r="W1964" s="3" t="s">
        <v>172</v>
      </c>
      <c r="X1964" s="3" t="str">
        <f>+LEFT(Tabla1[[#This Row],[participant]],LEN(Tabla1[[#This Row],[participant]])-1)</f>
        <v>LMR11M</v>
      </c>
    </row>
    <row r="1965" spans="1:24" x14ac:dyDescent="0.55000000000000004">
      <c r="A1965" t="s">
        <v>126</v>
      </c>
      <c r="B1965" t="s">
        <v>93</v>
      </c>
      <c r="C1965" t="s">
        <v>15</v>
      </c>
      <c r="D1965">
        <v>1.3</v>
      </c>
      <c r="E1965">
        <v>0</v>
      </c>
      <c r="F1965">
        <v>163</v>
      </c>
      <c r="G1965">
        <v>163</v>
      </c>
      <c r="H1965">
        <v>163</v>
      </c>
      <c r="I1965" t="s">
        <v>15</v>
      </c>
      <c r="J1965">
        <v>1</v>
      </c>
      <c r="L1965" t="s">
        <v>123</v>
      </c>
      <c r="M1965">
        <v>59.923873916776003</v>
      </c>
      <c r="N1965" t="s">
        <v>124</v>
      </c>
      <c r="O1965">
        <v>1</v>
      </c>
      <c r="P1965" t="s">
        <v>125</v>
      </c>
      <c r="Q1965" s="3" t="str">
        <f>+PROPER(IF(MID(Tabla1[[#This Row],[expName]],3,100)="Alegria","Alegría",MID(Tabla1[[#This Row],[expName]],3,100)))</f>
        <v>Sexo</v>
      </c>
      <c r="R1965" s="3" t="str">
        <f>+IF(Tabla1[[#This Row],[correct_ans]]="None","Frecuente","Infrecuente")</f>
        <v>Frecuente</v>
      </c>
      <c r="S1965" s="3">
        <f>+Tabla1[[#This Row],[Respuesta.corr]]*100</f>
        <v>100</v>
      </c>
      <c r="T1965" s="3" t="str">
        <f>+IF(OR(Tabla1[[#This Row],[frecuente/infrecuente]]="Frecuente",Tabla1[[#This Row],[Respuesta.rt]]=""),"",Tabla1[[#This Row],[Respuesta.rt]])</f>
        <v/>
      </c>
      <c r="U1965" s="3">
        <f>1-Tabla1[[#This Row],[Respuesta.corr]]</f>
        <v>0</v>
      </c>
      <c r="V1965" s="3" t="s">
        <v>144</v>
      </c>
      <c r="W1965" s="3" t="s">
        <v>172</v>
      </c>
      <c r="X1965" s="3" t="str">
        <f>+LEFT(Tabla1[[#This Row],[participant]],LEN(Tabla1[[#This Row],[participant]])-1)</f>
        <v>LMR11M</v>
      </c>
    </row>
    <row r="1966" spans="1:24" x14ac:dyDescent="0.55000000000000004">
      <c r="A1966" t="s">
        <v>122</v>
      </c>
      <c r="B1966" t="s">
        <v>65</v>
      </c>
      <c r="C1966" t="s">
        <v>21</v>
      </c>
      <c r="D1966">
        <v>0.8</v>
      </c>
      <c r="E1966">
        <v>0</v>
      </c>
      <c r="F1966">
        <v>164</v>
      </c>
      <c r="G1966">
        <v>164</v>
      </c>
      <c r="H1966">
        <v>164</v>
      </c>
      <c r="I1966" t="s">
        <v>21</v>
      </c>
      <c r="J1966">
        <v>1</v>
      </c>
      <c r="K1966">
        <v>0.93529038829699995</v>
      </c>
      <c r="L1966" t="s">
        <v>123</v>
      </c>
      <c r="M1966">
        <v>59.923873916776003</v>
      </c>
      <c r="N1966" t="s">
        <v>124</v>
      </c>
      <c r="O1966">
        <v>1</v>
      </c>
      <c r="P1966" t="s">
        <v>125</v>
      </c>
      <c r="Q1966" s="3" t="str">
        <f>+PROPER(IF(MID(Tabla1[[#This Row],[expName]],3,100)="Alegria","Alegría",MID(Tabla1[[#This Row],[expName]],3,100)))</f>
        <v>Sexo</v>
      </c>
      <c r="R1966" s="3" t="str">
        <f>+IF(Tabla1[[#This Row],[correct_ans]]="None","Frecuente","Infrecuente")</f>
        <v>Infrecuente</v>
      </c>
      <c r="S1966" s="3">
        <f>+Tabla1[[#This Row],[Respuesta.corr]]*100</f>
        <v>100</v>
      </c>
      <c r="T1966" s="3">
        <f>+IF(OR(Tabla1[[#This Row],[frecuente/infrecuente]]="Frecuente",Tabla1[[#This Row],[Respuesta.rt]]=""),"",Tabla1[[#This Row],[Respuesta.rt]])</f>
        <v>0.93529038829699995</v>
      </c>
      <c r="U1966" s="3">
        <f>1-Tabla1[[#This Row],[Respuesta.corr]]</f>
        <v>0</v>
      </c>
      <c r="V1966" s="3" t="s">
        <v>144</v>
      </c>
      <c r="W1966" s="3" t="s">
        <v>172</v>
      </c>
      <c r="X1966" s="3" t="str">
        <f>+LEFT(Tabla1[[#This Row],[participant]],LEN(Tabla1[[#This Row],[participant]])-1)</f>
        <v>LMR11M</v>
      </c>
    </row>
    <row r="1967" spans="1:24" x14ac:dyDescent="0.55000000000000004">
      <c r="A1967" t="s">
        <v>126</v>
      </c>
      <c r="B1967" t="s">
        <v>127</v>
      </c>
      <c r="C1967" t="s">
        <v>15</v>
      </c>
      <c r="D1967">
        <v>1.3</v>
      </c>
      <c r="E1967">
        <v>0</v>
      </c>
      <c r="F1967">
        <v>165</v>
      </c>
      <c r="G1967">
        <v>165</v>
      </c>
      <c r="H1967">
        <v>165</v>
      </c>
      <c r="I1967" t="s">
        <v>15</v>
      </c>
      <c r="J1967">
        <v>1</v>
      </c>
      <c r="L1967" t="s">
        <v>123</v>
      </c>
      <c r="M1967">
        <v>59.923873916776003</v>
      </c>
      <c r="N1967" t="s">
        <v>124</v>
      </c>
      <c r="O1967">
        <v>1</v>
      </c>
      <c r="P1967" t="s">
        <v>125</v>
      </c>
      <c r="Q1967" s="3" t="str">
        <f>+PROPER(IF(MID(Tabla1[[#This Row],[expName]],3,100)="Alegria","Alegría",MID(Tabla1[[#This Row],[expName]],3,100)))</f>
        <v>Sexo</v>
      </c>
      <c r="R1967" s="3" t="str">
        <f>+IF(Tabla1[[#This Row],[correct_ans]]="None","Frecuente","Infrecuente")</f>
        <v>Frecuente</v>
      </c>
      <c r="S1967" s="3">
        <f>+Tabla1[[#This Row],[Respuesta.corr]]*100</f>
        <v>100</v>
      </c>
      <c r="T1967" s="3" t="str">
        <f>+IF(OR(Tabla1[[#This Row],[frecuente/infrecuente]]="Frecuente",Tabla1[[#This Row],[Respuesta.rt]]=""),"",Tabla1[[#This Row],[Respuesta.rt]])</f>
        <v/>
      </c>
      <c r="U1967" s="3">
        <f>1-Tabla1[[#This Row],[Respuesta.corr]]</f>
        <v>0</v>
      </c>
      <c r="V1967" s="3" t="s">
        <v>144</v>
      </c>
      <c r="W1967" s="3" t="s">
        <v>172</v>
      </c>
      <c r="X1967" s="3" t="str">
        <f>+LEFT(Tabla1[[#This Row],[participant]],LEN(Tabla1[[#This Row],[participant]])-1)</f>
        <v>LMR11M</v>
      </c>
    </row>
    <row r="1968" spans="1:24" x14ac:dyDescent="0.55000000000000004">
      <c r="A1968" t="s">
        <v>126</v>
      </c>
      <c r="B1968" t="s">
        <v>22</v>
      </c>
      <c r="C1968" t="s">
        <v>15</v>
      </c>
      <c r="D1968">
        <v>1.3</v>
      </c>
      <c r="E1968">
        <v>0</v>
      </c>
      <c r="F1968">
        <v>166</v>
      </c>
      <c r="G1968">
        <v>166</v>
      </c>
      <c r="H1968">
        <v>166</v>
      </c>
      <c r="I1968" t="s">
        <v>15</v>
      </c>
      <c r="J1968">
        <v>1</v>
      </c>
      <c r="L1968" t="s">
        <v>123</v>
      </c>
      <c r="M1968">
        <v>59.923873916776003</v>
      </c>
      <c r="N1968" t="s">
        <v>124</v>
      </c>
      <c r="O1968">
        <v>1</v>
      </c>
      <c r="P1968" t="s">
        <v>125</v>
      </c>
      <c r="Q1968" s="3" t="str">
        <f>+PROPER(IF(MID(Tabla1[[#This Row],[expName]],3,100)="Alegria","Alegría",MID(Tabla1[[#This Row],[expName]],3,100)))</f>
        <v>Sexo</v>
      </c>
      <c r="R1968" s="3" t="str">
        <f>+IF(Tabla1[[#This Row],[correct_ans]]="None","Frecuente","Infrecuente")</f>
        <v>Frecuente</v>
      </c>
      <c r="S1968" s="3">
        <f>+Tabla1[[#This Row],[Respuesta.corr]]*100</f>
        <v>100</v>
      </c>
      <c r="T1968" s="3" t="str">
        <f>+IF(OR(Tabla1[[#This Row],[frecuente/infrecuente]]="Frecuente",Tabla1[[#This Row],[Respuesta.rt]]=""),"",Tabla1[[#This Row],[Respuesta.rt]])</f>
        <v/>
      </c>
      <c r="U1968" s="3">
        <f>1-Tabla1[[#This Row],[Respuesta.corr]]</f>
        <v>0</v>
      </c>
      <c r="V1968" s="3" t="s">
        <v>144</v>
      </c>
      <c r="W1968" s="3" t="s">
        <v>172</v>
      </c>
      <c r="X1968" s="3" t="str">
        <f>+LEFT(Tabla1[[#This Row],[participant]],LEN(Tabla1[[#This Row],[participant]])-1)</f>
        <v>LMR11M</v>
      </c>
    </row>
    <row r="1969" spans="1:24" x14ac:dyDescent="0.55000000000000004">
      <c r="A1969" t="s">
        <v>122</v>
      </c>
      <c r="B1969" t="s">
        <v>90</v>
      </c>
      <c r="C1969" t="s">
        <v>21</v>
      </c>
      <c r="D1969">
        <v>1.3</v>
      </c>
      <c r="E1969">
        <v>0</v>
      </c>
      <c r="F1969">
        <v>167</v>
      </c>
      <c r="G1969">
        <v>167</v>
      </c>
      <c r="H1969">
        <v>167</v>
      </c>
      <c r="I1969" t="s">
        <v>21</v>
      </c>
      <c r="J1969">
        <v>1</v>
      </c>
      <c r="K1969">
        <v>0.66889554401899998</v>
      </c>
      <c r="L1969" t="s">
        <v>123</v>
      </c>
      <c r="M1969">
        <v>59.923873916776003</v>
      </c>
      <c r="N1969" t="s">
        <v>124</v>
      </c>
      <c r="O1969">
        <v>1</v>
      </c>
      <c r="P1969" t="s">
        <v>125</v>
      </c>
      <c r="Q1969" s="3" t="str">
        <f>+PROPER(IF(MID(Tabla1[[#This Row],[expName]],3,100)="Alegria","Alegría",MID(Tabla1[[#This Row],[expName]],3,100)))</f>
        <v>Sexo</v>
      </c>
      <c r="R1969" s="3" t="str">
        <f>+IF(Tabla1[[#This Row],[correct_ans]]="None","Frecuente","Infrecuente")</f>
        <v>Infrecuente</v>
      </c>
      <c r="S1969" s="3">
        <f>+Tabla1[[#This Row],[Respuesta.corr]]*100</f>
        <v>100</v>
      </c>
      <c r="T1969" s="3">
        <f>+IF(OR(Tabla1[[#This Row],[frecuente/infrecuente]]="Frecuente",Tabla1[[#This Row],[Respuesta.rt]]=""),"",Tabla1[[#This Row],[Respuesta.rt]])</f>
        <v>0.66889554401899998</v>
      </c>
      <c r="U1969" s="3">
        <f>1-Tabla1[[#This Row],[Respuesta.corr]]</f>
        <v>0</v>
      </c>
      <c r="V1969" s="3" t="s">
        <v>144</v>
      </c>
      <c r="W1969" s="3" t="s">
        <v>172</v>
      </c>
      <c r="X1969" s="3" t="str">
        <f>+LEFT(Tabla1[[#This Row],[participant]],LEN(Tabla1[[#This Row],[participant]])-1)</f>
        <v>LMR11M</v>
      </c>
    </row>
    <row r="1970" spans="1:24" x14ac:dyDescent="0.55000000000000004">
      <c r="A1970" t="s">
        <v>126</v>
      </c>
      <c r="B1970" t="s">
        <v>89</v>
      </c>
      <c r="C1970" t="s">
        <v>15</v>
      </c>
      <c r="D1970">
        <v>0.8</v>
      </c>
      <c r="E1970">
        <v>0</v>
      </c>
      <c r="F1970">
        <v>168</v>
      </c>
      <c r="G1970">
        <v>168</v>
      </c>
      <c r="H1970">
        <v>168</v>
      </c>
      <c r="I1970" t="s">
        <v>15</v>
      </c>
      <c r="J1970">
        <v>1</v>
      </c>
      <c r="L1970" t="s">
        <v>123</v>
      </c>
      <c r="M1970">
        <v>59.923873916776003</v>
      </c>
      <c r="N1970" t="s">
        <v>124</v>
      </c>
      <c r="O1970">
        <v>1</v>
      </c>
      <c r="P1970" t="s">
        <v>125</v>
      </c>
      <c r="Q1970" s="3" t="str">
        <f>+PROPER(IF(MID(Tabla1[[#This Row],[expName]],3,100)="Alegria","Alegría",MID(Tabla1[[#This Row],[expName]],3,100)))</f>
        <v>Sexo</v>
      </c>
      <c r="R1970" s="3" t="str">
        <f>+IF(Tabla1[[#This Row],[correct_ans]]="None","Frecuente","Infrecuente")</f>
        <v>Frecuente</v>
      </c>
      <c r="S1970" s="3">
        <f>+Tabla1[[#This Row],[Respuesta.corr]]*100</f>
        <v>100</v>
      </c>
      <c r="T1970" s="3" t="str">
        <f>+IF(OR(Tabla1[[#This Row],[frecuente/infrecuente]]="Frecuente",Tabla1[[#This Row],[Respuesta.rt]]=""),"",Tabla1[[#This Row],[Respuesta.rt]])</f>
        <v/>
      </c>
      <c r="U1970" s="3">
        <f>1-Tabla1[[#This Row],[Respuesta.corr]]</f>
        <v>0</v>
      </c>
      <c r="V1970" s="3" t="s">
        <v>144</v>
      </c>
      <c r="W1970" s="3" t="s">
        <v>172</v>
      </c>
      <c r="X1970" s="3" t="str">
        <f>+LEFT(Tabla1[[#This Row],[participant]],LEN(Tabla1[[#This Row],[participant]])-1)</f>
        <v>LMR11M</v>
      </c>
    </row>
    <row r="1971" spans="1:24" x14ac:dyDescent="0.55000000000000004">
      <c r="A1971" t="s">
        <v>126</v>
      </c>
      <c r="B1971" t="s">
        <v>22</v>
      </c>
      <c r="C1971" t="s">
        <v>15</v>
      </c>
      <c r="D1971">
        <v>0.8</v>
      </c>
      <c r="E1971">
        <v>0</v>
      </c>
      <c r="F1971">
        <v>169</v>
      </c>
      <c r="G1971">
        <v>169</v>
      </c>
      <c r="H1971">
        <v>169</v>
      </c>
      <c r="I1971" t="s">
        <v>15</v>
      </c>
      <c r="J1971">
        <v>1</v>
      </c>
      <c r="L1971" t="s">
        <v>123</v>
      </c>
      <c r="M1971">
        <v>59.923873916776003</v>
      </c>
      <c r="N1971" t="s">
        <v>124</v>
      </c>
      <c r="O1971">
        <v>1</v>
      </c>
      <c r="P1971" t="s">
        <v>125</v>
      </c>
      <c r="Q1971" s="3" t="str">
        <f>+PROPER(IF(MID(Tabla1[[#This Row],[expName]],3,100)="Alegria","Alegría",MID(Tabla1[[#This Row],[expName]],3,100)))</f>
        <v>Sexo</v>
      </c>
      <c r="R1971" s="3" t="str">
        <f>+IF(Tabla1[[#This Row],[correct_ans]]="None","Frecuente","Infrecuente")</f>
        <v>Frecuente</v>
      </c>
      <c r="S1971" s="3">
        <f>+Tabla1[[#This Row],[Respuesta.corr]]*100</f>
        <v>100</v>
      </c>
      <c r="T1971" s="3" t="str">
        <f>+IF(OR(Tabla1[[#This Row],[frecuente/infrecuente]]="Frecuente",Tabla1[[#This Row],[Respuesta.rt]]=""),"",Tabla1[[#This Row],[Respuesta.rt]])</f>
        <v/>
      </c>
      <c r="U1971" s="3">
        <f>1-Tabla1[[#This Row],[Respuesta.corr]]</f>
        <v>0</v>
      </c>
      <c r="V1971" s="3" t="s">
        <v>144</v>
      </c>
      <c r="W1971" s="3" t="s">
        <v>172</v>
      </c>
      <c r="X1971" s="3" t="str">
        <f>+LEFT(Tabla1[[#This Row],[participant]],LEN(Tabla1[[#This Row],[participant]])-1)</f>
        <v>LMR11M</v>
      </c>
    </row>
    <row r="1972" spans="1:24" x14ac:dyDescent="0.55000000000000004">
      <c r="A1972" t="s">
        <v>126</v>
      </c>
      <c r="B1972" t="s">
        <v>94</v>
      </c>
      <c r="C1972" t="s">
        <v>15</v>
      </c>
      <c r="D1972">
        <v>0.8</v>
      </c>
      <c r="E1972">
        <v>0</v>
      </c>
      <c r="F1972">
        <v>170</v>
      </c>
      <c r="G1972">
        <v>170</v>
      </c>
      <c r="H1972">
        <v>170</v>
      </c>
      <c r="I1972" t="s">
        <v>15</v>
      </c>
      <c r="J1972">
        <v>1</v>
      </c>
      <c r="L1972" t="s">
        <v>123</v>
      </c>
      <c r="M1972">
        <v>59.923873916776003</v>
      </c>
      <c r="N1972" t="s">
        <v>124</v>
      </c>
      <c r="O1972">
        <v>1</v>
      </c>
      <c r="P1972" t="s">
        <v>125</v>
      </c>
      <c r="Q1972" s="3" t="str">
        <f>+PROPER(IF(MID(Tabla1[[#This Row],[expName]],3,100)="Alegria","Alegría",MID(Tabla1[[#This Row],[expName]],3,100)))</f>
        <v>Sexo</v>
      </c>
      <c r="R1972" s="3" t="str">
        <f>+IF(Tabla1[[#This Row],[correct_ans]]="None","Frecuente","Infrecuente")</f>
        <v>Frecuente</v>
      </c>
      <c r="S1972" s="3">
        <f>+Tabla1[[#This Row],[Respuesta.corr]]*100</f>
        <v>100</v>
      </c>
      <c r="T1972" s="3" t="str">
        <f>+IF(OR(Tabla1[[#This Row],[frecuente/infrecuente]]="Frecuente",Tabla1[[#This Row],[Respuesta.rt]]=""),"",Tabla1[[#This Row],[Respuesta.rt]])</f>
        <v/>
      </c>
      <c r="U1972" s="3">
        <f>1-Tabla1[[#This Row],[Respuesta.corr]]</f>
        <v>0</v>
      </c>
      <c r="V1972" s="3" t="s">
        <v>144</v>
      </c>
      <c r="W1972" s="3" t="s">
        <v>172</v>
      </c>
      <c r="X1972" s="3" t="str">
        <f>+LEFT(Tabla1[[#This Row],[participant]],LEN(Tabla1[[#This Row],[participant]])-1)</f>
        <v>LMR11M</v>
      </c>
    </row>
    <row r="1973" spans="1:24" x14ac:dyDescent="0.55000000000000004">
      <c r="A1973" t="s">
        <v>122</v>
      </c>
      <c r="B1973" t="s">
        <v>90</v>
      </c>
      <c r="C1973" t="s">
        <v>21</v>
      </c>
      <c r="D1973">
        <v>0.8</v>
      </c>
      <c r="E1973">
        <v>0</v>
      </c>
      <c r="F1973">
        <v>171</v>
      </c>
      <c r="G1973">
        <v>171</v>
      </c>
      <c r="H1973">
        <v>171</v>
      </c>
      <c r="I1973" t="s">
        <v>21</v>
      </c>
      <c r="J1973">
        <v>1</v>
      </c>
      <c r="K1973">
        <v>0.58519611088599999</v>
      </c>
      <c r="L1973" t="s">
        <v>123</v>
      </c>
      <c r="M1973">
        <v>59.923873916776003</v>
      </c>
      <c r="N1973" t="s">
        <v>124</v>
      </c>
      <c r="O1973">
        <v>1</v>
      </c>
      <c r="P1973" t="s">
        <v>125</v>
      </c>
      <c r="Q1973" s="3" t="str">
        <f>+PROPER(IF(MID(Tabla1[[#This Row],[expName]],3,100)="Alegria","Alegría",MID(Tabla1[[#This Row],[expName]],3,100)))</f>
        <v>Sexo</v>
      </c>
      <c r="R1973" s="3" t="str">
        <f>+IF(Tabla1[[#This Row],[correct_ans]]="None","Frecuente","Infrecuente")</f>
        <v>Infrecuente</v>
      </c>
      <c r="S1973" s="3">
        <f>+Tabla1[[#This Row],[Respuesta.corr]]*100</f>
        <v>100</v>
      </c>
      <c r="T1973" s="3">
        <f>+IF(OR(Tabla1[[#This Row],[frecuente/infrecuente]]="Frecuente",Tabla1[[#This Row],[Respuesta.rt]]=""),"",Tabla1[[#This Row],[Respuesta.rt]])</f>
        <v>0.58519611088599999</v>
      </c>
      <c r="U1973" s="3">
        <f>1-Tabla1[[#This Row],[Respuesta.corr]]</f>
        <v>0</v>
      </c>
      <c r="V1973" s="3" t="s">
        <v>144</v>
      </c>
      <c r="W1973" s="3" t="s">
        <v>172</v>
      </c>
      <c r="X1973" s="3" t="str">
        <f>+LEFT(Tabla1[[#This Row],[participant]],LEN(Tabla1[[#This Row],[participant]])-1)</f>
        <v>LMR11M</v>
      </c>
    </row>
    <row r="1974" spans="1:24" x14ac:dyDescent="0.55000000000000004">
      <c r="A1974" t="s">
        <v>126</v>
      </c>
      <c r="B1974" t="s">
        <v>127</v>
      </c>
      <c r="C1974" t="s">
        <v>15</v>
      </c>
      <c r="D1974">
        <v>0.8</v>
      </c>
      <c r="E1974">
        <v>0</v>
      </c>
      <c r="F1974">
        <v>172</v>
      </c>
      <c r="G1974">
        <v>172</v>
      </c>
      <c r="H1974">
        <v>172</v>
      </c>
      <c r="I1974" t="s">
        <v>15</v>
      </c>
      <c r="J1974">
        <v>1</v>
      </c>
      <c r="L1974" t="s">
        <v>123</v>
      </c>
      <c r="M1974">
        <v>59.923873916776003</v>
      </c>
      <c r="N1974" t="s">
        <v>124</v>
      </c>
      <c r="O1974">
        <v>1</v>
      </c>
      <c r="P1974" t="s">
        <v>125</v>
      </c>
      <c r="Q1974" s="3" t="str">
        <f>+PROPER(IF(MID(Tabla1[[#This Row],[expName]],3,100)="Alegria","Alegría",MID(Tabla1[[#This Row],[expName]],3,100)))</f>
        <v>Sexo</v>
      </c>
      <c r="R1974" s="3" t="str">
        <f>+IF(Tabla1[[#This Row],[correct_ans]]="None","Frecuente","Infrecuente")</f>
        <v>Frecuente</v>
      </c>
      <c r="S1974" s="3">
        <f>+Tabla1[[#This Row],[Respuesta.corr]]*100</f>
        <v>100</v>
      </c>
      <c r="T1974" s="3" t="str">
        <f>+IF(OR(Tabla1[[#This Row],[frecuente/infrecuente]]="Frecuente",Tabla1[[#This Row],[Respuesta.rt]]=""),"",Tabla1[[#This Row],[Respuesta.rt]])</f>
        <v/>
      </c>
      <c r="U1974" s="3">
        <f>1-Tabla1[[#This Row],[Respuesta.corr]]</f>
        <v>0</v>
      </c>
      <c r="V1974" s="3" t="s">
        <v>144</v>
      </c>
      <c r="W1974" s="3" t="s">
        <v>172</v>
      </c>
      <c r="X1974" s="3" t="str">
        <f>+LEFT(Tabla1[[#This Row],[participant]],LEN(Tabla1[[#This Row],[participant]])-1)</f>
        <v>LMR11M</v>
      </c>
    </row>
    <row r="1975" spans="1:24" x14ac:dyDescent="0.55000000000000004">
      <c r="A1975" t="s">
        <v>126</v>
      </c>
      <c r="B1975" t="s">
        <v>94</v>
      </c>
      <c r="C1975" t="s">
        <v>15</v>
      </c>
      <c r="D1975">
        <v>1.3</v>
      </c>
      <c r="E1975">
        <v>0</v>
      </c>
      <c r="F1975">
        <v>173</v>
      </c>
      <c r="G1975">
        <v>173</v>
      </c>
      <c r="H1975">
        <v>173</v>
      </c>
      <c r="I1975" t="s">
        <v>15</v>
      </c>
      <c r="J1975">
        <v>1</v>
      </c>
      <c r="L1975" t="s">
        <v>123</v>
      </c>
      <c r="M1975">
        <v>59.923873916776003</v>
      </c>
      <c r="N1975" t="s">
        <v>124</v>
      </c>
      <c r="O1975">
        <v>1</v>
      </c>
      <c r="P1975" t="s">
        <v>125</v>
      </c>
      <c r="Q1975" s="3" t="str">
        <f>+PROPER(IF(MID(Tabla1[[#This Row],[expName]],3,100)="Alegria","Alegría",MID(Tabla1[[#This Row],[expName]],3,100)))</f>
        <v>Sexo</v>
      </c>
      <c r="R1975" s="3" t="str">
        <f>+IF(Tabla1[[#This Row],[correct_ans]]="None","Frecuente","Infrecuente")</f>
        <v>Frecuente</v>
      </c>
      <c r="S1975" s="3">
        <f>+Tabla1[[#This Row],[Respuesta.corr]]*100</f>
        <v>100</v>
      </c>
      <c r="T1975" s="3" t="str">
        <f>+IF(OR(Tabla1[[#This Row],[frecuente/infrecuente]]="Frecuente",Tabla1[[#This Row],[Respuesta.rt]]=""),"",Tabla1[[#This Row],[Respuesta.rt]])</f>
        <v/>
      </c>
      <c r="U1975" s="3">
        <f>1-Tabla1[[#This Row],[Respuesta.corr]]</f>
        <v>0</v>
      </c>
      <c r="V1975" s="3" t="s">
        <v>144</v>
      </c>
      <c r="W1975" s="3" t="s">
        <v>172</v>
      </c>
      <c r="X1975" s="3" t="str">
        <f>+LEFT(Tabla1[[#This Row],[participant]],LEN(Tabla1[[#This Row],[participant]])-1)</f>
        <v>LMR11M</v>
      </c>
    </row>
    <row r="1976" spans="1:24" x14ac:dyDescent="0.55000000000000004">
      <c r="A1976" t="s">
        <v>122</v>
      </c>
      <c r="B1976" t="s">
        <v>28</v>
      </c>
      <c r="C1976" t="s">
        <v>21</v>
      </c>
      <c r="D1976">
        <v>0.8</v>
      </c>
      <c r="E1976">
        <v>0</v>
      </c>
      <c r="F1976">
        <v>174</v>
      </c>
      <c r="G1976">
        <v>174</v>
      </c>
      <c r="H1976">
        <v>174</v>
      </c>
      <c r="I1976" t="s">
        <v>21</v>
      </c>
      <c r="J1976">
        <v>1</v>
      </c>
      <c r="K1976">
        <v>0.58444288792099996</v>
      </c>
      <c r="L1976" t="s">
        <v>123</v>
      </c>
      <c r="M1976">
        <v>59.923873916776003</v>
      </c>
      <c r="N1976" t="s">
        <v>124</v>
      </c>
      <c r="O1976">
        <v>1</v>
      </c>
      <c r="P1976" t="s">
        <v>125</v>
      </c>
      <c r="Q1976" s="3" t="str">
        <f>+PROPER(IF(MID(Tabla1[[#This Row],[expName]],3,100)="Alegria","Alegría",MID(Tabla1[[#This Row],[expName]],3,100)))</f>
        <v>Sexo</v>
      </c>
      <c r="R1976" s="3" t="str">
        <f>+IF(Tabla1[[#This Row],[correct_ans]]="None","Frecuente","Infrecuente")</f>
        <v>Infrecuente</v>
      </c>
      <c r="S1976" s="3">
        <f>+Tabla1[[#This Row],[Respuesta.corr]]*100</f>
        <v>100</v>
      </c>
      <c r="T1976" s="3">
        <f>+IF(OR(Tabla1[[#This Row],[frecuente/infrecuente]]="Frecuente",Tabla1[[#This Row],[Respuesta.rt]]=""),"",Tabla1[[#This Row],[Respuesta.rt]])</f>
        <v>0.58444288792099996</v>
      </c>
      <c r="U1976" s="3">
        <f>1-Tabla1[[#This Row],[Respuesta.corr]]</f>
        <v>0</v>
      </c>
      <c r="V1976" s="3" t="s">
        <v>144</v>
      </c>
      <c r="W1976" s="3" t="s">
        <v>172</v>
      </c>
      <c r="X1976" s="3" t="str">
        <f>+LEFT(Tabla1[[#This Row],[participant]],LEN(Tabla1[[#This Row],[participant]])-1)</f>
        <v>LMR11M</v>
      </c>
    </row>
    <row r="1977" spans="1:24" x14ac:dyDescent="0.55000000000000004">
      <c r="A1977" t="s">
        <v>126</v>
      </c>
      <c r="B1977" t="s">
        <v>93</v>
      </c>
      <c r="C1977" t="s">
        <v>15</v>
      </c>
      <c r="D1977">
        <v>1.3</v>
      </c>
      <c r="E1977">
        <v>0</v>
      </c>
      <c r="F1977">
        <v>175</v>
      </c>
      <c r="G1977">
        <v>175</v>
      </c>
      <c r="H1977">
        <v>175</v>
      </c>
      <c r="I1977" t="s">
        <v>15</v>
      </c>
      <c r="J1977">
        <v>1</v>
      </c>
      <c r="L1977" t="s">
        <v>123</v>
      </c>
      <c r="M1977">
        <v>59.923873916776003</v>
      </c>
      <c r="N1977" t="s">
        <v>124</v>
      </c>
      <c r="O1977">
        <v>1</v>
      </c>
      <c r="P1977" t="s">
        <v>125</v>
      </c>
      <c r="Q1977" s="3" t="str">
        <f>+PROPER(IF(MID(Tabla1[[#This Row],[expName]],3,100)="Alegria","Alegría",MID(Tabla1[[#This Row],[expName]],3,100)))</f>
        <v>Sexo</v>
      </c>
      <c r="R1977" s="3" t="str">
        <f>+IF(Tabla1[[#This Row],[correct_ans]]="None","Frecuente","Infrecuente")</f>
        <v>Frecuente</v>
      </c>
      <c r="S1977" s="3">
        <f>+Tabla1[[#This Row],[Respuesta.corr]]*100</f>
        <v>100</v>
      </c>
      <c r="T1977" s="3" t="str">
        <f>+IF(OR(Tabla1[[#This Row],[frecuente/infrecuente]]="Frecuente",Tabla1[[#This Row],[Respuesta.rt]]=""),"",Tabla1[[#This Row],[Respuesta.rt]])</f>
        <v/>
      </c>
      <c r="U1977" s="3">
        <f>1-Tabla1[[#This Row],[Respuesta.corr]]</f>
        <v>0</v>
      </c>
      <c r="V1977" s="3" t="s">
        <v>144</v>
      </c>
      <c r="W1977" s="3" t="s">
        <v>172</v>
      </c>
      <c r="X1977" s="3" t="str">
        <f>+LEFT(Tabla1[[#This Row],[participant]],LEN(Tabla1[[#This Row],[participant]])-1)</f>
        <v>LMR11M</v>
      </c>
    </row>
    <row r="1978" spans="1:24" x14ac:dyDescent="0.55000000000000004">
      <c r="A1978" t="s">
        <v>126</v>
      </c>
      <c r="B1978" t="s">
        <v>70</v>
      </c>
      <c r="C1978" t="s">
        <v>15</v>
      </c>
      <c r="D1978">
        <v>1.3</v>
      </c>
      <c r="E1978">
        <v>0</v>
      </c>
      <c r="F1978">
        <v>176</v>
      </c>
      <c r="G1978">
        <v>176</v>
      </c>
      <c r="H1978">
        <v>176</v>
      </c>
      <c r="I1978" t="s">
        <v>15</v>
      </c>
      <c r="J1978">
        <v>1</v>
      </c>
      <c r="L1978" t="s">
        <v>123</v>
      </c>
      <c r="M1978">
        <v>59.923873916776003</v>
      </c>
      <c r="N1978" t="s">
        <v>124</v>
      </c>
      <c r="O1978">
        <v>1</v>
      </c>
      <c r="P1978" t="s">
        <v>125</v>
      </c>
      <c r="Q1978" s="3" t="str">
        <f>+PROPER(IF(MID(Tabla1[[#This Row],[expName]],3,100)="Alegria","Alegría",MID(Tabla1[[#This Row],[expName]],3,100)))</f>
        <v>Sexo</v>
      </c>
      <c r="R1978" s="3" t="str">
        <f>+IF(Tabla1[[#This Row],[correct_ans]]="None","Frecuente","Infrecuente")</f>
        <v>Frecuente</v>
      </c>
      <c r="S1978" s="3">
        <f>+Tabla1[[#This Row],[Respuesta.corr]]*100</f>
        <v>100</v>
      </c>
      <c r="T1978" s="3" t="str">
        <f>+IF(OR(Tabla1[[#This Row],[frecuente/infrecuente]]="Frecuente",Tabla1[[#This Row],[Respuesta.rt]]=""),"",Tabla1[[#This Row],[Respuesta.rt]])</f>
        <v/>
      </c>
      <c r="U1978" s="3">
        <f>1-Tabla1[[#This Row],[Respuesta.corr]]</f>
        <v>0</v>
      </c>
      <c r="V1978" s="3" t="s">
        <v>144</v>
      </c>
      <c r="W1978" s="3" t="s">
        <v>172</v>
      </c>
      <c r="X1978" s="3" t="str">
        <f>+LEFT(Tabla1[[#This Row],[participant]],LEN(Tabla1[[#This Row],[participant]])-1)</f>
        <v>LMR11M</v>
      </c>
    </row>
    <row r="1979" spans="1:24" x14ac:dyDescent="0.55000000000000004">
      <c r="A1979" t="s">
        <v>122</v>
      </c>
      <c r="B1979" t="s">
        <v>36</v>
      </c>
      <c r="C1979" t="s">
        <v>21</v>
      </c>
      <c r="D1979">
        <v>0.8</v>
      </c>
      <c r="E1979">
        <v>0</v>
      </c>
      <c r="F1979">
        <v>177</v>
      </c>
      <c r="G1979">
        <v>177</v>
      </c>
      <c r="H1979">
        <v>177</v>
      </c>
      <c r="I1979" t="s">
        <v>21</v>
      </c>
      <c r="J1979">
        <v>1</v>
      </c>
      <c r="K1979">
        <v>0.81884612888099995</v>
      </c>
      <c r="L1979" t="s">
        <v>123</v>
      </c>
      <c r="M1979">
        <v>59.923873916776003</v>
      </c>
      <c r="N1979" t="s">
        <v>124</v>
      </c>
      <c r="O1979">
        <v>1</v>
      </c>
      <c r="P1979" t="s">
        <v>125</v>
      </c>
      <c r="Q1979" s="3" t="str">
        <f>+PROPER(IF(MID(Tabla1[[#This Row],[expName]],3,100)="Alegria","Alegría",MID(Tabla1[[#This Row],[expName]],3,100)))</f>
        <v>Sexo</v>
      </c>
      <c r="R1979" s="3" t="str">
        <f>+IF(Tabla1[[#This Row],[correct_ans]]="None","Frecuente","Infrecuente")</f>
        <v>Infrecuente</v>
      </c>
      <c r="S1979" s="3">
        <f>+Tabla1[[#This Row],[Respuesta.corr]]*100</f>
        <v>100</v>
      </c>
      <c r="T1979" s="3">
        <f>+IF(OR(Tabla1[[#This Row],[frecuente/infrecuente]]="Frecuente",Tabla1[[#This Row],[Respuesta.rt]]=""),"",Tabla1[[#This Row],[Respuesta.rt]])</f>
        <v>0.81884612888099995</v>
      </c>
      <c r="U1979" s="3">
        <f>1-Tabla1[[#This Row],[Respuesta.corr]]</f>
        <v>0</v>
      </c>
      <c r="V1979" s="3" t="s">
        <v>144</v>
      </c>
      <c r="W1979" s="3" t="s">
        <v>172</v>
      </c>
      <c r="X1979" s="3" t="str">
        <f>+LEFT(Tabla1[[#This Row],[participant]],LEN(Tabla1[[#This Row],[participant]])-1)</f>
        <v>LMR11M</v>
      </c>
    </row>
    <row r="1980" spans="1:24" x14ac:dyDescent="0.55000000000000004">
      <c r="A1980" t="s">
        <v>126</v>
      </c>
      <c r="B1980" t="s">
        <v>127</v>
      </c>
      <c r="C1980" t="s">
        <v>15</v>
      </c>
      <c r="D1980">
        <v>1.3</v>
      </c>
      <c r="E1980">
        <v>0</v>
      </c>
      <c r="F1980">
        <v>178</v>
      </c>
      <c r="G1980">
        <v>178</v>
      </c>
      <c r="H1980">
        <v>178</v>
      </c>
      <c r="I1980" t="s">
        <v>15</v>
      </c>
      <c r="J1980">
        <v>1</v>
      </c>
      <c r="L1980" t="s">
        <v>123</v>
      </c>
      <c r="M1980">
        <v>59.923873916776003</v>
      </c>
      <c r="N1980" t="s">
        <v>124</v>
      </c>
      <c r="O1980">
        <v>1</v>
      </c>
      <c r="P1980" t="s">
        <v>125</v>
      </c>
      <c r="Q1980" s="3" t="str">
        <f>+PROPER(IF(MID(Tabla1[[#This Row],[expName]],3,100)="Alegria","Alegría",MID(Tabla1[[#This Row],[expName]],3,100)))</f>
        <v>Sexo</v>
      </c>
      <c r="R1980" s="3" t="str">
        <f>+IF(Tabla1[[#This Row],[correct_ans]]="None","Frecuente","Infrecuente")</f>
        <v>Frecuente</v>
      </c>
      <c r="S1980" s="3">
        <f>+Tabla1[[#This Row],[Respuesta.corr]]*100</f>
        <v>100</v>
      </c>
      <c r="T1980" s="3" t="str">
        <f>+IF(OR(Tabla1[[#This Row],[frecuente/infrecuente]]="Frecuente",Tabla1[[#This Row],[Respuesta.rt]]=""),"",Tabla1[[#This Row],[Respuesta.rt]])</f>
        <v/>
      </c>
      <c r="U1980" s="3">
        <f>1-Tabla1[[#This Row],[Respuesta.corr]]</f>
        <v>0</v>
      </c>
      <c r="V1980" s="3" t="s">
        <v>144</v>
      </c>
      <c r="W1980" s="3" t="s">
        <v>172</v>
      </c>
      <c r="X1980" s="3" t="str">
        <f>+LEFT(Tabla1[[#This Row],[participant]],LEN(Tabla1[[#This Row],[participant]])-1)</f>
        <v>LMR11M</v>
      </c>
    </row>
    <row r="1981" spans="1:24" x14ac:dyDescent="0.55000000000000004">
      <c r="A1981" t="s">
        <v>126</v>
      </c>
      <c r="B1981" t="s">
        <v>22</v>
      </c>
      <c r="C1981" t="s">
        <v>15</v>
      </c>
      <c r="D1981">
        <v>0.8</v>
      </c>
      <c r="E1981">
        <v>0</v>
      </c>
      <c r="F1981">
        <v>179</v>
      </c>
      <c r="G1981">
        <v>179</v>
      </c>
      <c r="H1981">
        <v>179</v>
      </c>
      <c r="I1981" t="s">
        <v>15</v>
      </c>
      <c r="J1981">
        <v>1</v>
      </c>
      <c r="L1981" t="s">
        <v>123</v>
      </c>
      <c r="M1981">
        <v>59.923873916776003</v>
      </c>
      <c r="N1981" t="s">
        <v>124</v>
      </c>
      <c r="O1981">
        <v>1</v>
      </c>
      <c r="P1981" t="s">
        <v>125</v>
      </c>
      <c r="Q1981" s="3" t="str">
        <f>+PROPER(IF(MID(Tabla1[[#This Row],[expName]],3,100)="Alegria","Alegría",MID(Tabla1[[#This Row],[expName]],3,100)))</f>
        <v>Sexo</v>
      </c>
      <c r="R1981" s="3" t="str">
        <f>+IF(Tabla1[[#This Row],[correct_ans]]="None","Frecuente","Infrecuente")</f>
        <v>Frecuente</v>
      </c>
      <c r="S1981" s="3">
        <f>+Tabla1[[#This Row],[Respuesta.corr]]*100</f>
        <v>100</v>
      </c>
      <c r="T1981" s="3" t="str">
        <f>+IF(OR(Tabla1[[#This Row],[frecuente/infrecuente]]="Frecuente",Tabla1[[#This Row],[Respuesta.rt]]=""),"",Tabla1[[#This Row],[Respuesta.rt]])</f>
        <v/>
      </c>
      <c r="U1981" s="3">
        <f>1-Tabla1[[#This Row],[Respuesta.corr]]</f>
        <v>0</v>
      </c>
      <c r="V1981" s="3" t="s">
        <v>144</v>
      </c>
      <c r="W1981" s="3" t="s">
        <v>172</v>
      </c>
      <c r="X1981" s="3" t="str">
        <f>+LEFT(Tabla1[[#This Row],[participant]],LEN(Tabla1[[#This Row],[participant]])-1)</f>
        <v>LMR11M</v>
      </c>
    </row>
    <row r="1982" spans="1:24" x14ac:dyDescent="0.55000000000000004">
      <c r="A1982" t="s">
        <v>126</v>
      </c>
      <c r="B1982" t="s">
        <v>94</v>
      </c>
      <c r="C1982" t="s">
        <v>15</v>
      </c>
      <c r="D1982">
        <v>1.3</v>
      </c>
      <c r="E1982">
        <v>0</v>
      </c>
      <c r="F1982">
        <v>180</v>
      </c>
      <c r="G1982">
        <v>180</v>
      </c>
      <c r="H1982">
        <v>180</v>
      </c>
      <c r="I1982" t="s">
        <v>15</v>
      </c>
      <c r="J1982">
        <v>1</v>
      </c>
      <c r="L1982" t="s">
        <v>123</v>
      </c>
      <c r="M1982">
        <v>59.923873916776003</v>
      </c>
      <c r="N1982" t="s">
        <v>124</v>
      </c>
      <c r="O1982">
        <v>1</v>
      </c>
      <c r="P1982" t="s">
        <v>125</v>
      </c>
      <c r="Q1982" s="3" t="str">
        <f>+PROPER(IF(MID(Tabla1[[#This Row],[expName]],3,100)="Alegria","Alegría",MID(Tabla1[[#This Row],[expName]],3,100)))</f>
        <v>Sexo</v>
      </c>
      <c r="R1982" s="3" t="str">
        <f>+IF(Tabla1[[#This Row],[correct_ans]]="None","Frecuente","Infrecuente")</f>
        <v>Frecuente</v>
      </c>
      <c r="S1982" s="3">
        <f>+Tabla1[[#This Row],[Respuesta.corr]]*100</f>
        <v>100</v>
      </c>
      <c r="T1982" s="3" t="str">
        <f>+IF(OR(Tabla1[[#This Row],[frecuente/infrecuente]]="Frecuente",Tabla1[[#This Row],[Respuesta.rt]]=""),"",Tabla1[[#This Row],[Respuesta.rt]])</f>
        <v/>
      </c>
      <c r="U1982" s="3">
        <f>1-Tabla1[[#This Row],[Respuesta.corr]]</f>
        <v>0</v>
      </c>
      <c r="V1982" s="3" t="s">
        <v>144</v>
      </c>
      <c r="W1982" s="3" t="s">
        <v>172</v>
      </c>
      <c r="X1982" s="3" t="str">
        <f>+LEFT(Tabla1[[#This Row],[participant]],LEN(Tabla1[[#This Row],[participant]])-1)</f>
        <v>LMR11M</v>
      </c>
    </row>
    <row r="1983" spans="1:24" x14ac:dyDescent="0.55000000000000004">
      <c r="A1983" t="s">
        <v>122</v>
      </c>
      <c r="B1983" t="s">
        <v>30</v>
      </c>
      <c r="C1983" t="s">
        <v>21</v>
      </c>
      <c r="D1983">
        <v>1.3</v>
      </c>
      <c r="E1983">
        <v>0</v>
      </c>
      <c r="F1983">
        <v>181</v>
      </c>
      <c r="G1983">
        <v>181</v>
      </c>
      <c r="H1983">
        <v>181</v>
      </c>
      <c r="I1983" t="s">
        <v>21</v>
      </c>
      <c r="J1983">
        <v>1</v>
      </c>
      <c r="K1983">
        <v>0.48203108599400002</v>
      </c>
      <c r="L1983" t="s">
        <v>123</v>
      </c>
      <c r="M1983">
        <v>59.923873916776003</v>
      </c>
      <c r="N1983" t="s">
        <v>124</v>
      </c>
      <c r="O1983">
        <v>1</v>
      </c>
      <c r="P1983" t="s">
        <v>125</v>
      </c>
      <c r="Q1983" s="3" t="str">
        <f>+PROPER(IF(MID(Tabla1[[#This Row],[expName]],3,100)="Alegria","Alegría",MID(Tabla1[[#This Row],[expName]],3,100)))</f>
        <v>Sexo</v>
      </c>
      <c r="R1983" s="3" t="str">
        <f>+IF(Tabla1[[#This Row],[correct_ans]]="None","Frecuente","Infrecuente")</f>
        <v>Infrecuente</v>
      </c>
      <c r="S1983" s="3">
        <f>+Tabla1[[#This Row],[Respuesta.corr]]*100</f>
        <v>100</v>
      </c>
      <c r="T1983" s="3">
        <f>+IF(OR(Tabla1[[#This Row],[frecuente/infrecuente]]="Frecuente",Tabla1[[#This Row],[Respuesta.rt]]=""),"",Tabla1[[#This Row],[Respuesta.rt]])</f>
        <v>0.48203108599400002</v>
      </c>
      <c r="U1983" s="3">
        <f>1-Tabla1[[#This Row],[Respuesta.corr]]</f>
        <v>0</v>
      </c>
      <c r="V1983" s="3" t="s">
        <v>144</v>
      </c>
      <c r="W1983" s="3" t="s">
        <v>172</v>
      </c>
      <c r="X1983" s="3" t="str">
        <f>+LEFT(Tabla1[[#This Row],[participant]],LEN(Tabla1[[#This Row],[participant]])-1)</f>
        <v>LMR11M</v>
      </c>
    </row>
    <row r="1984" spans="1:24" x14ac:dyDescent="0.55000000000000004">
      <c r="A1984" t="s">
        <v>126</v>
      </c>
      <c r="B1984" t="s">
        <v>77</v>
      </c>
      <c r="C1984" t="s">
        <v>15</v>
      </c>
      <c r="D1984">
        <v>0.8</v>
      </c>
      <c r="E1984">
        <v>0</v>
      </c>
      <c r="F1984">
        <v>182</v>
      </c>
      <c r="G1984">
        <v>182</v>
      </c>
      <c r="H1984">
        <v>182</v>
      </c>
      <c r="I1984" t="s">
        <v>15</v>
      </c>
      <c r="J1984">
        <v>1</v>
      </c>
      <c r="L1984" t="s">
        <v>123</v>
      </c>
      <c r="M1984">
        <v>59.923873916776003</v>
      </c>
      <c r="N1984" t="s">
        <v>124</v>
      </c>
      <c r="O1984">
        <v>1</v>
      </c>
      <c r="P1984" t="s">
        <v>125</v>
      </c>
      <c r="Q1984" s="3" t="str">
        <f>+PROPER(IF(MID(Tabla1[[#This Row],[expName]],3,100)="Alegria","Alegría",MID(Tabla1[[#This Row],[expName]],3,100)))</f>
        <v>Sexo</v>
      </c>
      <c r="R1984" s="3" t="str">
        <f>+IF(Tabla1[[#This Row],[correct_ans]]="None","Frecuente","Infrecuente")</f>
        <v>Frecuente</v>
      </c>
      <c r="S1984" s="3">
        <f>+Tabla1[[#This Row],[Respuesta.corr]]*100</f>
        <v>100</v>
      </c>
      <c r="T1984" s="3" t="str">
        <f>+IF(OR(Tabla1[[#This Row],[frecuente/infrecuente]]="Frecuente",Tabla1[[#This Row],[Respuesta.rt]]=""),"",Tabla1[[#This Row],[Respuesta.rt]])</f>
        <v/>
      </c>
      <c r="U1984" s="3">
        <f>1-Tabla1[[#This Row],[Respuesta.corr]]</f>
        <v>0</v>
      </c>
      <c r="V1984" s="3" t="s">
        <v>144</v>
      </c>
      <c r="W1984" s="3" t="s">
        <v>172</v>
      </c>
      <c r="X1984" s="3" t="str">
        <f>+LEFT(Tabla1[[#This Row],[participant]],LEN(Tabla1[[#This Row],[participant]])-1)</f>
        <v>LMR11M</v>
      </c>
    </row>
    <row r="1985" spans="1:24" x14ac:dyDescent="0.55000000000000004">
      <c r="A1985" t="s">
        <v>126</v>
      </c>
      <c r="B1985" t="s">
        <v>70</v>
      </c>
      <c r="C1985" t="s">
        <v>15</v>
      </c>
      <c r="D1985">
        <v>1.3</v>
      </c>
      <c r="E1985">
        <v>0</v>
      </c>
      <c r="F1985">
        <v>183</v>
      </c>
      <c r="G1985">
        <v>183</v>
      </c>
      <c r="H1985">
        <v>183</v>
      </c>
      <c r="I1985" t="s">
        <v>15</v>
      </c>
      <c r="J1985">
        <v>1</v>
      </c>
      <c r="L1985" t="s">
        <v>123</v>
      </c>
      <c r="M1985">
        <v>59.923873916776003</v>
      </c>
      <c r="N1985" t="s">
        <v>124</v>
      </c>
      <c r="O1985">
        <v>1</v>
      </c>
      <c r="P1985" t="s">
        <v>125</v>
      </c>
      <c r="Q1985" s="3" t="str">
        <f>+PROPER(IF(MID(Tabla1[[#This Row],[expName]],3,100)="Alegria","Alegría",MID(Tabla1[[#This Row],[expName]],3,100)))</f>
        <v>Sexo</v>
      </c>
      <c r="R1985" s="3" t="str">
        <f>+IF(Tabla1[[#This Row],[correct_ans]]="None","Frecuente","Infrecuente")</f>
        <v>Frecuente</v>
      </c>
      <c r="S1985" s="3">
        <f>+Tabla1[[#This Row],[Respuesta.corr]]*100</f>
        <v>100</v>
      </c>
      <c r="T1985" s="3" t="str">
        <f>+IF(OR(Tabla1[[#This Row],[frecuente/infrecuente]]="Frecuente",Tabla1[[#This Row],[Respuesta.rt]]=""),"",Tabla1[[#This Row],[Respuesta.rt]])</f>
        <v/>
      </c>
      <c r="U1985" s="3">
        <f>1-Tabla1[[#This Row],[Respuesta.corr]]</f>
        <v>0</v>
      </c>
      <c r="V1985" s="3" t="s">
        <v>144</v>
      </c>
      <c r="W1985" s="3" t="s">
        <v>172</v>
      </c>
      <c r="X1985" s="3" t="str">
        <f>+LEFT(Tabla1[[#This Row],[participant]],LEN(Tabla1[[#This Row],[participant]])-1)</f>
        <v>LMR11M</v>
      </c>
    </row>
    <row r="1986" spans="1:24" x14ac:dyDescent="0.55000000000000004">
      <c r="A1986" t="s">
        <v>126</v>
      </c>
      <c r="B1986" t="s">
        <v>93</v>
      </c>
      <c r="C1986" t="s">
        <v>15</v>
      </c>
      <c r="D1986">
        <v>1.3</v>
      </c>
      <c r="E1986">
        <v>0</v>
      </c>
      <c r="F1986">
        <v>184</v>
      </c>
      <c r="G1986">
        <v>184</v>
      </c>
      <c r="H1986">
        <v>184</v>
      </c>
      <c r="I1986" t="s">
        <v>15</v>
      </c>
      <c r="J1986">
        <v>1</v>
      </c>
      <c r="L1986" t="s">
        <v>123</v>
      </c>
      <c r="M1986">
        <v>59.923873916776003</v>
      </c>
      <c r="N1986" t="s">
        <v>124</v>
      </c>
      <c r="O1986">
        <v>1</v>
      </c>
      <c r="P1986" t="s">
        <v>125</v>
      </c>
      <c r="Q1986" s="3" t="str">
        <f>+PROPER(IF(MID(Tabla1[[#This Row],[expName]],3,100)="Alegria","Alegría",MID(Tabla1[[#This Row],[expName]],3,100)))</f>
        <v>Sexo</v>
      </c>
      <c r="R1986" s="3" t="str">
        <f>+IF(Tabla1[[#This Row],[correct_ans]]="None","Frecuente","Infrecuente")</f>
        <v>Frecuente</v>
      </c>
      <c r="S1986" s="3">
        <f>+Tabla1[[#This Row],[Respuesta.corr]]*100</f>
        <v>100</v>
      </c>
      <c r="T1986" s="3" t="str">
        <f>+IF(OR(Tabla1[[#This Row],[frecuente/infrecuente]]="Frecuente",Tabla1[[#This Row],[Respuesta.rt]]=""),"",Tabla1[[#This Row],[Respuesta.rt]])</f>
        <v/>
      </c>
      <c r="U1986" s="3">
        <f>1-Tabla1[[#This Row],[Respuesta.corr]]</f>
        <v>0</v>
      </c>
      <c r="V1986" s="3" t="s">
        <v>144</v>
      </c>
      <c r="W1986" s="3" t="s">
        <v>172</v>
      </c>
      <c r="X1986" s="3" t="str">
        <f>+LEFT(Tabla1[[#This Row],[participant]],LEN(Tabla1[[#This Row],[participant]])-1)</f>
        <v>LMR11M</v>
      </c>
    </row>
    <row r="1987" spans="1:24" x14ac:dyDescent="0.55000000000000004">
      <c r="A1987" t="s">
        <v>122</v>
      </c>
      <c r="B1987" t="s">
        <v>90</v>
      </c>
      <c r="C1987" t="s">
        <v>21</v>
      </c>
      <c r="D1987">
        <v>0.8</v>
      </c>
      <c r="E1987">
        <v>0</v>
      </c>
      <c r="F1987">
        <v>185</v>
      </c>
      <c r="G1987">
        <v>185</v>
      </c>
      <c r="H1987">
        <v>185</v>
      </c>
      <c r="I1987" t="s">
        <v>21</v>
      </c>
      <c r="J1987">
        <v>1</v>
      </c>
      <c r="K1987">
        <v>0.637674379628</v>
      </c>
      <c r="L1987" t="s">
        <v>123</v>
      </c>
      <c r="M1987">
        <v>59.923873916776003</v>
      </c>
      <c r="N1987" t="s">
        <v>124</v>
      </c>
      <c r="O1987">
        <v>1</v>
      </c>
      <c r="P1987" t="s">
        <v>125</v>
      </c>
      <c r="Q1987" s="3" t="str">
        <f>+PROPER(IF(MID(Tabla1[[#This Row],[expName]],3,100)="Alegria","Alegría",MID(Tabla1[[#This Row],[expName]],3,100)))</f>
        <v>Sexo</v>
      </c>
      <c r="R1987" s="3" t="str">
        <f>+IF(Tabla1[[#This Row],[correct_ans]]="None","Frecuente","Infrecuente")</f>
        <v>Infrecuente</v>
      </c>
      <c r="S1987" s="3">
        <f>+Tabla1[[#This Row],[Respuesta.corr]]*100</f>
        <v>100</v>
      </c>
      <c r="T1987" s="3">
        <f>+IF(OR(Tabla1[[#This Row],[frecuente/infrecuente]]="Frecuente",Tabla1[[#This Row],[Respuesta.rt]]=""),"",Tabla1[[#This Row],[Respuesta.rt]])</f>
        <v>0.637674379628</v>
      </c>
      <c r="U1987" s="3">
        <f>1-Tabla1[[#This Row],[Respuesta.corr]]</f>
        <v>0</v>
      </c>
      <c r="V1987" s="3" t="s">
        <v>144</v>
      </c>
      <c r="W1987" s="3" t="s">
        <v>172</v>
      </c>
      <c r="X1987" s="3" t="str">
        <f>+LEFT(Tabla1[[#This Row],[participant]],LEN(Tabla1[[#This Row],[participant]])-1)</f>
        <v>LMR11M</v>
      </c>
    </row>
    <row r="1988" spans="1:24" x14ac:dyDescent="0.55000000000000004">
      <c r="A1988" t="s">
        <v>126</v>
      </c>
      <c r="B1988" t="s">
        <v>94</v>
      </c>
      <c r="C1988" t="s">
        <v>15</v>
      </c>
      <c r="D1988">
        <v>1.3</v>
      </c>
      <c r="E1988">
        <v>0</v>
      </c>
      <c r="F1988">
        <v>186</v>
      </c>
      <c r="G1988">
        <v>186</v>
      </c>
      <c r="H1988">
        <v>186</v>
      </c>
      <c r="I1988" t="s">
        <v>15</v>
      </c>
      <c r="J1988">
        <v>1</v>
      </c>
      <c r="L1988" t="s">
        <v>123</v>
      </c>
      <c r="M1988">
        <v>59.923873916776003</v>
      </c>
      <c r="N1988" t="s">
        <v>124</v>
      </c>
      <c r="O1988">
        <v>1</v>
      </c>
      <c r="P1988" t="s">
        <v>125</v>
      </c>
      <c r="Q1988" s="3" t="str">
        <f>+PROPER(IF(MID(Tabla1[[#This Row],[expName]],3,100)="Alegria","Alegría",MID(Tabla1[[#This Row],[expName]],3,100)))</f>
        <v>Sexo</v>
      </c>
      <c r="R1988" s="3" t="str">
        <f>+IF(Tabla1[[#This Row],[correct_ans]]="None","Frecuente","Infrecuente")</f>
        <v>Frecuente</v>
      </c>
      <c r="S1988" s="3">
        <f>+Tabla1[[#This Row],[Respuesta.corr]]*100</f>
        <v>100</v>
      </c>
      <c r="T1988" s="3" t="str">
        <f>+IF(OR(Tabla1[[#This Row],[frecuente/infrecuente]]="Frecuente",Tabla1[[#This Row],[Respuesta.rt]]=""),"",Tabla1[[#This Row],[Respuesta.rt]])</f>
        <v/>
      </c>
      <c r="U1988" s="3">
        <f>1-Tabla1[[#This Row],[Respuesta.corr]]</f>
        <v>0</v>
      </c>
      <c r="V1988" s="3" t="s">
        <v>144</v>
      </c>
      <c r="W1988" s="3" t="s">
        <v>172</v>
      </c>
      <c r="X1988" s="3" t="str">
        <f>+LEFT(Tabla1[[#This Row],[participant]],LEN(Tabla1[[#This Row],[participant]])-1)</f>
        <v>LMR11M</v>
      </c>
    </row>
    <row r="1989" spans="1:24" x14ac:dyDescent="0.55000000000000004">
      <c r="A1989" t="s">
        <v>126</v>
      </c>
      <c r="B1989" t="s">
        <v>70</v>
      </c>
      <c r="C1989" t="s">
        <v>15</v>
      </c>
      <c r="D1989">
        <v>1.3</v>
      </c>
      <c r="E1989">
        <v>0</v>
      </c>
      <c r="F1989">
        <v>187</v>
      </c>
      <c r="G1989">
        <v>187</v>
      </c>
      <c r="H1989">
        <v>187</v>
      </c>
      <c r="I1989" t="s">
        <v>15</v>
      </c>
      <c r="J1989">
        <v>1</v>
      </c>
      <c r="L1989" t="s">
        <v>123</v>
      </c>
      <c r="M1989">
        <v>59.923873916776003</v>
      </c>
      <c r="N1989" t="s">
        <v>124</v>
      </c>
      <c r="O1989">
        <v>1</v>
      </c>
      <c r="P1989" t="s">
        <v>125</v>
      </c>
      <c r="Q1989" s="3" t="str">
        <f>+PROPER(IF(MID(Tabla1[[#This Row],[expName]],3,100)="Alegria","Alegría",MID(Tabla1[[#This Row],[expName]],3,100)))</f>
        <v>Sexo</v>
      </c>
      <c r="R1989" s="3" t="str">
        <f>+IF(Tabla1[[#This Row],[correct_ans]]="None","Frecuente","Infrecuente")</f>
        <v>Frecuente</v>
      </c>
      <c r="S1989" s="3">
        <f>+Tabla1[[#This Row],[Respuesta.corr]]*100</f>
        <v>100</v>
      </c>
      <c r="T1989" s="3" t="str">
        <f>+IF(OR(Tabla1[[#This Row],[frecuente/infrecuente]]="Frecuente",Tabla1[[#This Row],[Respuesta.rt]]=""),"",Tabla1[[#This Row],[Respuesta.rt]])</f>
        <v/>
      </c>
      <c r="U1989" s="3">
        <f>1-Tabla1[[#This Row],[Respuesta.corr]]</f>
        <v>0</v>
      </c>
      <c r="V1989" s="3" t="s">
        <v>144</v>
      </c>
      <c r="W1989" s="3" t="s">
        <v>172</v>
      </c>
      <c r="X1989" s="3" t="str">
        <f>+LEFT(Tabla1[[#This Row],[participant]],LEN(Tabla1[[#This Row],[participant]])-1)</f>
        <v>LMR11M</v>
      </c>
    </row>
    <row r="1990" spans="1:24" x14ac:dyDescent="0.55000000000000004">
      <c r="A1990" t="s">
        <v>122</v>
      </c>
      <c r="B1990" t="s">
        <v>25</v>
      </c>
      <c r="C1990" t="s">
        <v>21</v>
      </c>
      <c r="D1990">
        <v>0.8</v>
      </c>
      <c r="E1990">
        <v>0</v>
      </c>
      <c r="F1990">
        <v>188</v>
      </c>
      <c r="G1990">
        <v>188</v>
      </c>
      <c r="H1990">
        <v>188</v>
      </c>
      <c r="I1990" t="s">
        <v>21</v>
      </c>
      <c r="J1990">
        <v>1</v>
      </c>
      <c r="K1990">
        <v>0.56473196018500005</v>
      </c>
      <c r="L1990" t="s">
        <v>123</v>
      </c>
      <c r="M1990">
        <v>59.923873916776003</v>
      </c>
      <c r="N1990" t="s">
        <v>124</v>
      </c>
      <c r="O1990">
        <v>1</v>
      </c>
      <c r="P1990" t="s">
        <v>125</v>
      </c>
      <c r="Q1990" s="3" t="str">
        <f>+PROPER(IF(MID(Tabla1[[#This Row],[expName]],3,100)="Alegria","Alegría",MID(Tabla1[[#This Row],[expName]],3,100)))</f>
        <v>Sexo</v>
      </c>
      <c r="R1990" s="3" t="str">
        <f>+IF(Tabla1[[#This Row],[correct_ans]]="None","Frecuente","Infrecuente")</f>
        <v>Infrecuente</v>
      </c>
      <c r="S1990" s="3">
        <f>+Tabla1[[#This Row],[Respuesta.corr]]*100</f>
        <v>100</v>
      </c>
      <c r="T1990" s="3">
        <f>+IF(OR(Tabla1[[#This Row],[frecuente/infrecuente]]="Frecuente",Tabla1[[#This Row],[Respuesta.rt]]=""),"",Tabla1[[#This Row],[Respuesta.rt]])</f>
        <v>0.56473196018500005</v>
      </c>
      <c r="U1990" s="3">
        <f>1-Tabla1[[#This Row],[Respuesta.corr]]</f>
        <v>0</v>
      </c>
      <c r="V1990" s="3" t="s">
        <v>144</v>
      </c>
      <c r="W1990" s="3" t="s">
        <v>172</v>
      </c>
      <c r="X1990" s="3" t="str">
        <f>+LEFT(Tabla1[[#This Row],[participant]],LEN(Tabla1[[#This Row],[participant]])-1)</f>
        <v>LMR11M</v>
      </c>
    </row>
    <row r="1991" spans="1:24" x14ac:dyDescent="0.55000000000000004">
      <c r="A1991" t="s">
        <v>126</v>
      </c>
      <c r="B1991" t="s">
        <v>127</v>
      </c>
      <c r="C1991" t="s">
        <v>15</v>
      </c>
      <c r="D1991">
        <v>0.8</v>
      </c>
      <c r="E1991">
        <v>0</v>
      </c>
      <c r="F1991">
        <v>189</v>
      </c>
      <c r="G1991">
        <v>189</v>
      </c>
      <c r="H1991">
        <v>189</v>
      </c>
      <c r="I1991" t="s">
        <v>15</v>
      </c>
      <c r="J1991">
        <v>1</v>
      </c>
      <c r="L1991" t="s">
        <v>123</v>
      </c>
      <c r="M1991">
        <v>59.923873916776003</v>
      </c>
      <c r="N1991" t="s">
        <v>124</v>
      </c>
      <c r="O1991">
        <v>1</v>
      </c>
      <c r="P1991" t="s">
        <v>125</v>
      </c>
      <c r="Q1991" s="3" t="str">
        <f>+PROPER(IF(MID(Tabla1[[#This Row],[expName]],3,100)="Alegria","Alegría",MID(Tabla1[[#This Row],[expName]],3,100)))</f>
        <v>Sexo</v>
      </c>
      <c r="R1991" s="3" t="str">
        <f>+IF(Tabla1[[#This Row],[correct_ans]]="None","Frecuente","Infrecuente")</f>
        <v>Frecuente</v>
      </c>
      <c r="S1991" s="3">
        <f>+Tabla1[[#This Row],[Respuesta.corr]]*100</f>
        <v>100</v>
      </c>
      <c r="T1991" s="3" t="str">
        <f>+IF(OR(Tabla1[[#This Row],[frecuente/infrecuente]]="Frecuente",Tabla1[[#This Row],[Respuesta.rt]]=""),"",Tabla1[[#This Row],[Respuesta.rt]])</f>
        <v/>
      </c>
      <c r="U1991" s="3">
        <f>1-Tabla1[[#This Row],[Respuesta.corr]]</f>
        <v>0</v>
      </c>
      <c r="V1991" s="3" t="s">
        <v>144</v>
      </c>
      <c r="W1991" s="3" t="s">
        <v>172</v>
      </c>
      <c r="X1991" s="3" t="str">
        <f>+LEFT(Tabla1[[#This Row],[participant]],LEN(Tabla1[[#This Row],[participant]])-1)</f>
        <v>LMR11M</v>
      </c>
    </row>
    <row r="1992" spans="1:24" x14ac:dyDescent="0.55000000000000004">
      <c r="A1992" t="s">
        <v>126</v>
      </c>
      <c r="B1992" t="s">
        <v>70</v>
      </c>
      <c r="C1992" t="s">
        <v>15</v>
      </c>
      <c r="D1992">
        <v>1.3</v>
      </c>
      <c r="E1992">
        <v>0</v>
      </c>
      <c r="F1992">
        <v>190</v>
      </c>
      <c r="G1992">
        <v>190</v>
      </c>
      <c r="H1992">
        <v>190</v>
      </c>
      <c r="I1992" t="s">
        <v>15</v>
      </c>
      <c r="J1992">
        <v>1</v>
      </c>
      <c r="L1992" t="s">
        <v>123</v>
      </c>
      <c r="M1992">
        <v>59.923873916776003</v>
      </c>
      <c r="N1992" t="s">
        <v>124</v>
      </c>
      <c r="O1992">
        <v>1</v>
      </c>
      <c r="P1992" t="s">
        <v>125</v>
      </c>
      <c r="Q1992" s="3" t="str">
        <f>+PROPER(IF(MID(Tabla1[[#This Row],[expName]],3,100)="Alegria","Alegría",MID(Tabla1[[#This Row],[expName]],3,100)))</f>
        <v>Sexo</v>
      </c>
      <c r="R1992" s="3" t="str">
        <f>+IF(Tabla1[[#This Row],[correct_ans]]="None","Frecuente","Infrecuente")</f>
        <v>Frecuente</v>
      </c>
      <c r="S1992" s="3">
        <f>+Tabla1[[#This Row],[Respuesta.corr]]*100</f>
        <v>100</v>
      </c>
      <c r="T1992" s="3" t="str">
        <f>+IF(OR(Tabla1[[#This Row],[frecuente/infrecuente]]="Frecuente",Tabla1[[#This Row],[Respuesta.rt]]=""),"",Tabla1[[#This Row],[Respuesta.rt]])</f>
        <v/>
      </c>
      <c r="U1992" s="3">
        <f>1-Tabla1[[#This Row],[Respuesta.corr]]</f>
        <v>0</v>
      </c>
      <c r="V1992" s="3" t="s">
        <v>144</v>
      </c>
      <c r="W1992" s="3" t="s">
        <v>172</v>
      </c>
      <c r="X1992" s="3" t="str">
        <f>+LEFT(Tabla1[[#This Row],[participant]],LEN(Tabla1[[#This Row],[participant]])-1)</f>
        <v>LMR11M</v>
      </c>
    </row>
    <row r="1993" spans="1:24" x14ac:dyDescent="0.55000000000000004">
      <c r="A1993" t="s">
        <v>122</v>
      </c>
      <c r="B1993" t="s">
        <v>35</v>
      </c>
      <c r="C1993" t="s">
        <v>21</v>
      </c>
      <c r="D1993">
        <v>0.8</v>
      </c>
      <c r="E1993">
        <v>0</v>
      </c>
      <c r="F1993">
        <v>191</v>
      </c>
      <c r="G1993">
        <v>191</v>
      </c>
      <c r="H1993">
        <v>191</v>
      </c>
      <c r="I1993" t="s">
        <v>21</v>
      </c>
      <c r="J1993">
        <v>1</v>
      </c>
      <c r="K1993">
        <v>0.56467600678999996</v>
      </c>
      <c r="L1993" t="s">
        <v>123</v>
      </c>
      <c r="M1993">
        <v>59.923873916776003</v>
      </c>
      <c r="N1993" t="s">
        <v>124</v>
      </c>
      <c r="O1993">
        <v>1</v>
      </c>
      <c r="P1993" t="s">
        <v>125</v>
      </c>
      <c r="Q1993" s="3" t="str">
        <f>+PROPER(IF(MID(Tabla1[[#This Row],[expName]],3,100)="Alegria","Alegría",MID(Tabla1[[#This Row],[expName]],3,100)))</f>
        <v>Sexo</v>
      </c>
      <c r="R1993" s="3" t="str">
        <f>+IF(Tabla1[[#This Row],[correct_ans]]="None","Frecuente","Infrecuente")</f>
        <v>Infrecuente</v>
      </c>
      <c r="S1993" s="3">
        <f>+Tabla1[[#This Row],[Respuesta.corr]]*100</f>
        <v>100</v>
      </c>
      <c r="T1993" s="3">
        <f>+IF(OR(Tabla1[[#This Row],[frecuente/infrecuente]]="Frecuente",Tabla1[[#This Row],[Respuesta.rt]]=""),"",Tabla1[[#This Row],[Respuesta.rt]])</f>
        <v>0.56467600678999996</v>
      </c>
      <c r="U1993" s="3">
        <f>1-Tabla1[[#This Row],[Respuesta.corr]]</f>
        <v>0</v>
      </c>
      <c r="V1993" s="3" t="s">
        <v>144</v>
      </c>
      <c r="W1993" s="3" t="s">
        <v>172</v>
      </c>
      <c r="X1993" s="3" t="str">
        <f>+LEFT(Tabla1[[#This Row],[participant]],LEN(Tabla1[[#This Row],[participant]])-1)</f>
        <v>LMR11M</v>
      </c>
    </row>
    <row r="1994" spans="1:24" x14ac:dyDescent="0.55000000000000004">
      <c r="A1994" t="s">
        <v>126</v>
      </c>
      <c r="B1994" t="s">
        <v>89</v>
      </c>
      <c r="C1994" t="s">
        <v>15</v>
      </c>
      <c r="D1994">
        <v>1.3</v>
      </c>
      <c r="E1994">
        <v>0</v>
      </c>
      <c r="F1994">
        <v>192</v>
      </c>
      <c r="G1994">
        <v>192</v>
      </c>
      <c r="H1994">
        <v>192</v>
      </c>
      <c r="I1994" t="s">
        <v>15</v>
      </c>
      <c r="J1994">
        <v>1</v>
      </c>
      <c r="L1994" t="s">
        <v>123</v>
      </c>
      <c r="M1994">
        <v>59.923873916776003</v>
      </c>
      <c r="N1994" t="s">
        <v>124</v>
      </c>
      <c r="O1994">
        <v>1</v>
      </c>
      <c r="P1994" t="s">
        <v>125</v>
      </c>
      <c r="Q1994" s="3" t="str">
        <f>+PROPER(IF(MID(Tabla1[[#This Row],[expName]],3,100)="Alegria","Alegría",MID(Tabla1[[#This Row],[expName]],3,100)))</f>
        <v>Sexo</v>
      </c>
      <c r="R1994" s="3" t="str">
        <f>+IF(Tabla1[[#This Row],[correct_ans]]="None","Frecuente","Infrecuente")</f>
        <v>Frecuente</v>
      </c>
      <c r="S1994" s="3">
        <f>+Tabla1[[#This Row],[Respuesta.corr]]*100</f>
        <v>100</v>
      </c>
      <c r="T1994" s="3" t="str">
        <f>+IF(OR(Tabla1[[#This Row],[frecuente/infrecuente]]="Frecuente",Tabla1[[#This Row],[Respuesta.rt]]=""),"",Tabla1[[#This Row],[Respuesta.rt]])</f>
        <v/>
      </c>
      <c r="U1994" s="3">
        <f>1-Tabla1[[#This Row],[Respuesta.corr]]</f>
        <v>0</v>
      </c>
      <c r="V1994" s="3" t="s">
        <v>144</v>
      </c>
      <c r="W1994" s="3" t="s">
        <v>172</v>
      </c>
      <c r="X1994" s="3" t="str">
        <f>+LEFT(Tabla1[[#This Row],[participant]],LEN(Tabla1[[#This Row],[participant]])-1)</f>
        <v>LMR11M</v>
      </c>
    </row>
    <row r="1995" spans="1:24" x14ac:dyDescent="0.55000000000000004">
      <c r="A1995" t="s">
        <v>126</v>
      </c>
      <c r="B1995" t="s">
        <v>93</v>
      </c>
      <c r="C1995" t="s">
        <v>15</v>
      </c>
      <c r="D1995">
        <v>0.8</v>
      </c>
      <c r="E1995">
        <v>0</v>
      </c>
      <c r="F1995">
        <v>193</v>
      </c>
      <c r="G1995">
        <v>193</v>
      </c>
      <c r="H1995">
        <v>193</v>
      </c>
      <c r="I1995" t="s">
        <v>15</v>
      </c>
      <c r="J1995">
        <v>1</v>
      </c>
      <c r="L1995" t="s">
        <v>123</v>
      </c>
      <c r="M1995">
        <v>59.923873916776003</v>
      </c>
      <c r="N1995" t="s">
        <v>124</v>
      </c>
      <c r="O1995">
        <v>1</v>
      </c>
      <c r="P1995" t="s">
        <v>125</v>
      </c>
      <c r="Q1995" s="3" t="str">
        <f>+PROPER(IF(MID(Tabla1[[#This Row],[expName]],3,100)="Alegria","Alegría",MID(Tabla1[[#This Row],[expName]],3,100)))</f>
        <v>Sexo</v>
      </c>
      <c r="R1995" s="3" t="str">
        <f>+IF(Tabla1[[#This Row],[correct_ans]]="None","Frecuente","Infrecuente")</f>
        <v>Frecuente</v>
      </c>
      <c r="S1995" s="3">
        <f>+Tabla1[[#This Row],[Respuesta.corr]]*100</f>
        <v>100</v>
      </c>
      <c r="T1995" s="3" t="str">
        <f>+IF(OR(Tabla1[[#This Row],[frecuente/infrecuente]]="Frecuente",Tabla1[[#This Row],[Respuesta.rt]]=""),"",Tabla1[[#This Row],[Respuesta.rt]])</f>
        <v/>
      </c>
      <c r="U1995" s="3">
        <f>1-Tabla1[[#This Row],[Respuesta.corr]]</f>
        <v>0</v>
      </c>
      <c r="V1995" s="3" t="s">
        <v>144</v>
      </c>
      <c r="W1995" s="3" t="s">
        <v>172</v>
      </c>
      <c r="X1995" s="3" t="str">
        <f>+LEFT(Tabla1[[#This Row],[participant]],LEN(Tabla1[[#This Row],[participant]])-1)</f>
        <v>LMR11M</v>
      </c>
    </row>
    <row r="1996" spans="1:24" x14ac:dyDescent="0.55000000000000004">
      <c r="A1996" t="s">
        <v>126</v>
      </c>
      <c r="B1996" t="s">
        <v>94</v>
      </c>
      <c r="C1996" t="s">
        <v>15</v>
      </c>
      <c r="D1996">
        <v>0.8</v>
      </c>
      <c r="E1996">
        <v>0</v>
      </c>
      <c r="F1996">
        <v>194</v>
      </c>
      <c r="G1996">
        <v>194</v>
      </c>
      <c r="H1996">
        <v>194</v>
      </c>
      <c r="I1996" t="s">
        <v>15</v>
      </c>
      <c r="J1996">
        <v>1</v>
      </c>
      <c r="L1996" t="s">
        <v>123</v>
      </c>
      <c r="M1996">
        <v>59.923873916776003</v>
      </c>
      <c r="N1996" t="s">
        <v>124</v>
      </c>
      <c r="O1996">
        <v>1</v>
      </c>
      <c r="P1996" t="s">
        <v>125</v>
      </c>
      <c r="Q1996" s="3" t="str">
        <f>+PROPER(IF(MID(Tabla1[[#This Row],[expName]],3,100)="Alegria","Alegría",MID(Tabla1[[#This Row],[expName]],3,100)))</f>
        <v>Sexo</v>
      </c>
      <c r="R1996" s="3" t="str">
        <f>+IF(Tabla1[[#This Row],[correct_ans]]="None","Frecuente","Infrecuente")</f>
        <v>Frecuente</v>
      </c>
      <c r="S1996" s="3">
        <f>+Tabla1[[#This Row],[Respuesta.corr]]*100</f>
        <v>100</v>
      </c>
      <c r="T1996" s="3" t="str">
        <f>+IF(OR(Tabla1[[#This Row],[frecuente/infrecuente]]="Frecuente",Tabla1[[#This Row],[Respuesta.rt]]=""),"",Tabla1[[#This Row],[Respuesta.rt]])</f>
        <v/>
      </c>
      <c r="U1996" s="3">
        <f>1-Tabla1[[#This Row],[Respuesta.corr]]</f>
        <v>0</v>
      </c>
      <c r="V1996" s="3" t="s">
        <v>144</v>
      </c>
      <c r="W1996" s="3" t="s">
        <v>172</v>
      </c>
      <c r="X1996" s="3" t="str">
        <f>+LEFT(Tabla1[[#This Row],[participant]],LEN(Tabla1[[#This Row],[participant]])-1)</f>
        <v>LMR11M</v>
      </c>
    </row>
    <row r="1997" spans="1:24" x14ac:dyDescent="0.55000000000000004">
      <c r="A1997" t="s">
        <v>122</v>
      </c>
      <c r="B1997" t="s">
        <v>25</v>
      </c>
      <c r="C1997" t="s">
        <v>21</v>
      </c>
      <c r="D1997">
        <v>1.3</v>
      </c>
      <c r="E1997">
        <v>0</v>
      </c>
      <c r="F1997">
        <v>195</v>
      </c>
      <c r="G1997">
        <v>195</v>
      </c>
      <c r="H1997">
        <v>195</v>
      </c>
      <c r="I1997" t="s">
        <v>21</v>
      </c>
      <c r="J1997">
        <v>1</v>
      </c>
      <c r="K1997">
        <v>0.54950394900499999</v>
      </c>
      <c r="L1997" t="s">
        <v>123</v>
      </c>
      <c r="M1997">
        <v>59.923873916776003</v>
      </c>
      <c r="N1997" t="s">
        <v>124</v>
      </c>
      <c r="O1997">
        <v>1</v>
      </c>
      <c r="P1997" t="s">
        <v>125</v>
      </c>
      <c r="Q1997" s="3" t="str">
        <f>+PROPER(IF(MID(Tabla1[[#This Row],[expName]],3,100)="Alegria","Alegría",MID(Tabla1[[#This Row],[expName]],3,100)))</f>
        <v>Sexo</v>
      </c>
      <c r="R1997" s="3" t="str">
        <f>+IF(Tabla1[[#This Row],[correct_ans]]="None","Frecuente","Infrecuente")</f>
        <v>Infrecuente</v>
      </c>
      <c r="S1997" s="3">
        <f>+Tabla1[[#This Row],[Respuesta.corr]]*100</f>
        <v>100</v>
      </c>
      <c r="T1997" s="3">
        <f>+IF(OR(Tabla1[[#This Row],[frecuente/infrecuente]]="Frecuente",Tabla1[[#This Row],[Respuesta.rt]]=""),"",Tabla1[[#This Row],[Respuesta.rt]])</f>
        <v>0.54950394900499999</v>
      </c>
      <c r="U1997" s="3">
        <f>1-Tabla1[[#This Row],[Respuesta.corr]]</f>
        <v>0</v>
      </c>
      <c r="V1997" s="3" t="s">
        <v>144</v>
      </c>
      <c r="W1997" s="3" t="s">
        <v>172</v>
      </c>
      <c r="X1997" s="3" t="str">
        <f>+LEFT(Tabla1[[#This Row],[participant]],LEN(Tabla1[[#This Row],[participant]])-1)</f>
        <v>LMR11M</v>
      </c>
    </row>
    <row r="1998" spans="1:24" x14ac:dyDescent="0.55000000000000004">
      <c r="A1998" t="s">
        <v>126</v>
      </c>
      <c r="B1998" t="s">
        <v>91</v>
      </c>
      <c r="C1998" t="s">
        <v>15</v>
      </c>
      <c r="D1998">
        <v>1.3</v>
      </c>
      <c r="E1998">
        <v>0</v>
      </c>
      <c r="F1998">
        <v>196</v>
      </c>
      <c r="G1998">
        <v>196</v>
      </c>
      <c r="H1998">
        <v>196</v>
      </c>
      <c r="I1998" t="s">
        <v>15</v>
      </c>
      <c r="J1998">
        <v>1</v>
      </c>
      <c r="L1998" t="s">
        <v>123</v>
      </c>
      <c r="M1998">
        <v>59.923873916776003</v>
      </c>
      <c r="N1998" t="s">
        <v>124</v>
      </c>
      <c r="O1998">
        <v>1</v>
      </c>
      <c r="P1998" t="s">
        <v>125</v>
      </c>
      <c r="Q1998" s="3" t="str">
        <f>+PROPER(IF(MID(Tabla1[[#This Row],[expName]],3,100)="Alegria","Alegría",MID(Tabla1[[#This Row],[expName]],3,100)))</f>
        <v>Sexo</v>
      </c>
      <c r="R1998" s="3" t="str">
        <f>+IF(Tabla1[[#This Row],[correct_ans]]="None","Frecuente","Infrecuente")</f>
        <v>Frecuente</v>
      </c>
      <c r="S1998" s="3">
        <f>+Tabla1[[#This Row],[Respuesta.corr]]*100</f>
        <v>100</v>
      </c>
      <c r="T1998" s="3" t="str">
        <f>+IF(OR(Tabla1[[#This Row],[frecuente/infrecuente]]="Frecuente",Tabla1[[#This Row],[Respuesta.rt]]=""),"",Tabla1[[#This Row],[Respuesta.rt]])</f>
        <v/>
      </c>
      <c r="U1998" s="3">
        <f>1-Tabla1[[#This Row],[Respuesta.corr]]</f>
        <v>0</v>
      </c>
      <c r="V1998" s="3" t="s">
        <v>144</v>
      </c>
      <c r="W1998" s="3" t="s">
        <v>172</v>
      </c>
      <c r="X1998" s="3" t="str">
        <f>+LEFT(Tabla1[[#This Row],[participant]],LEN(Tabla1[[#This Row],[participant]])-1)</f>
        <v>LMR11M</v>
      </c>
    </row>
    <row r="1999" spans="1:24" x14ac:dyDescent="0.55000000000000004">
      <c r="A1999" t="s">
        <v>126</v>
      </c>
      <c r="B1999" t="s">
        <v>127</v>
      </c>
      <c r="C1999" t="s">
        <v>15</v>
      </c>
      <c r="D1999">
        <v>0.8</v>
      </c>
      <c r="E1999">
        <v>0</v>
      </c>
      <c r="F1999">
        <v>197</v>
      </c>
      <c r="G1999">
        <v>197</v>
      </c>
      <c r="H1999">
        <v>197</v>
      </c>
      <c r="I1999" t="s">
        <v>15</v>
      </c>
      <c r="J1999">
        <v>1</v>
      </c>
      <c r="L1999" t="s">
        <v>123</v>
      </c>
      <c r="M1999">
        <v>59.923873916776003</v>
      </c>
      <c r="N1999" t="s">
        <v>124</v>
      </c>
      <c r="O1999">
        <v>1</v>
      </c>
      <c r="P1999" t="s">
        <v>125</v>
      </c>
      <c r="Q1999" s="3" t="str">
        <f>+PROPER(IF(MID(Tabla1[[#This Row],[expName]],3,100)="Alegria","Alegría",MID(Tabla1[[#This Row],[expName]],3,100)))</f>
        <v>Sexo</v>
      </c>
      <c r="R1999" s="3" t="str">
        <f>+IF(Tabla1[[#This Row],[correct_ans]]="None","Frecuente","Infrecuente")</f>
        <v>Frecuente</v>
      </c>
      <c r="S1999" s="3">
        <f>+Tabla1[[#This Row],[Respuesta.corr]]*100</f>
        <v>100</v>
      </c>
      <c r="T1999" s="3" t="str">
        <f>+IF(OR(Tabla1[[#This Row],[frecuente/infrecuente]]="Frecuente",Tabla1[[#This Row],[Respuesta.rt]]=""),"",Tabla1[[#This Row],[Respuesta.rt]])</f>
        <v/>
      </c>
      <c r="U1999" s="3">
        <f>1-Tabla1[[#This Row],[Respuesta.corr]]</f>
        <v>0</v>
      </c>
      <c r="V1999" s="3" t="s">
        <v>144</v>
      </c>
      <c r="W1999" s="3" t="s">
        <v>172</v>
      </c>
      <c r="X1999" s="3" t="str">
        <f>+LEFT(Tabla1[[#This Row],[participant]],LEN(Tabla1[[#This Row],[participant]])-1)</f>
        <v>LMR11M</v>
      </c>
    </row>
    <row r="2000" spans="1:24" x14ac:dyDescent="0.55000000000000004">
      <c r="A2000" t="s">
        <v>122</v>
      </c>
      <c r="B2000" t="s">
        <v>30</v>
      </c>
      <c r="C2000" t="s">
        <v>21</v>
      </c>
      <c r="D2000">
        <v>1.3</v>
      </c>
      <c r="E2000">
        <v>0</v>
      </c>
      <c r="F2000">
        <v>198</v>
      </c>
      <c r="G2000">
        <v>198</v>
      </c>
      <c r="H2000">
        <v>198</v>
      </c>
      <c r="I2000" t="s">
        <v>21</v>
      </c>
      <c r="J2000">
        <v>1</v>
      </c>
      <c r="K2000">
        <v>0.49937970889700001</v>
      </c>
      <c r="L2000" t="s">
        <v>123</v>
      </c>
      <c r="M2000">
        <v>59.923873916776003</v>
      </c>
      <c r="N2000" t="s">
        <v>124</v>
      </c>
      <c r="O2000">
        <v>1</v>
      </c>
      <c r="P2000" t="s">
        <v>125</v>
      </c>
      <c r="Q2000" s="3" t="str">
        <f>+PROPER(IF(MID(Tabla1[[#This Row],[expName]],3,100)="Alegria","Alegría",MID(Tabla1[[#This Row],[expName]],3,100)))</f>
        <v>Sexo</v>
      </c>
      <c r="R2000" s="3" t="str">
        <f>+IF(Tabla1[[#This Row],[correct_ans]]="None","Frecuente","Infrecuente")</f>
        <v>Infrecuente</v>
      </c>
      <c r="S2000" s="3">
        <f>+Tabla1[[#This Row],[Respuesta.corr]]*100</f>
        <v>100</v>
      </c>
      <c r="T2000" s="3">
        <f>+IF(OR(Tabla1[[#This Row],[frecuente/infrecuente]]="Frecuente",Tabla1[[#This Row],[Respuesta.rt]]=""),"",Tabla1[[#This Row],[Respuesta.rt]])</f>
        <v>0.49937970889700001</v>
      </c>
      <c r="U2000" s="3">
        <f>1-Tabla1[[#This Row],[Respuesta.corr]]</f>
        <v>0</v>
      </c>
      <c r="V2000" s="3" t="s">
        <v>144</v>
      </c>
      <c r="W2000" s="3" t="s">
        <v>172</v>
      </c>
      <c r="X2000" s="3" t="str">
        <f>+LEFT(Tabla1[[#This Row],[participant]],LEN(Tabla1[[#This Row],[participant]])-1)</f>
        <v>LMR11M</v>
      </c>
    </row>
    <row r="2001" spans="1:24" x14ac:dyDescent="0.55000000000000004">
      <c r="A2001" t="s">
        <v>126</v>
      </c>
      <c r="B2001" t="s">
        <v>94</v>
      </c>
      <c r="C2001" t="s">
        <v>15</v>
      </c>
      <c r="D2001">
        <v>0.8</v>
      </c>
      <c r="E2001">
        <v>0</v>
      </c>
      <c r="F2001">
        <v>199</v>
      </c>
      <c r="G2001">
        <v>199</v>
      </c>
      <c r="H2001">
        <v>199</v>
      </c>
      <c r="I2001" t="s">
        <v>15</v>
      </c>
      <c r="J2001">
        <v>1</v>
      </c>
      <c r="L2001" t="s">
        <v>123</v>
      </c>
      <c r="M2001">
        <v>59.923873916776003</v>
      </c>
      <c r="N2001" t="s">
        <v>124</v>
      </c>
      <c r="O2001">
        <v>1</v>
      </c>
      <c r="P2001" t="s">
        <v>125</v>
      </c>
      <c r="Q2001" s="3" t="str">
        <f>+PROPER(IF(MID(Tabla1[[#This Row],[expName]],3,100)="Alegria","Alegría",MID(Tabla1[[#This Row],[expName]],3,100)))</f>
        <v>Sexo</v>
      </c>
      <c r="R2001" s="3" t="str">
        <f>+IF(Tabla1[[#This Row],[correct_ans]]="None","Frecuente","Infrecuente")</f>
        <v>Frecuente</v>
      </c>
      <c r="S2001" s="3">
        <f>+Tabla1[[#This Row],[Respuesta.corr]]*100</f>
        <v>100</v>
      </c>
      <c r="T2001" s="3" t="str">
        <f>+IF(OR(Tabla1[[#This Row],[frecuente/infrecuente]]="Frecuente",Tabla1[[#This Row],[Respuesta.rt]]=""),"",Tabla1[[#This Row],[Respuesta.rt]])</f>
        <v/>
      </c>
      <c r="U2001" s="3">
        <f>1-Tabla1[[#This Row],[Respuesta.corr]]</f>
        <v>0</v>
      </c>
      <c r="V2001" s="3" t="s">
        <v>144</v>
      </c>
      <c r="W2001" s="3" t="s">
        <v>172</v>
      </c>
      <c r="X2001" s="3" t="str">
        <f>+LEFT(Tabla1[[#This Row],[participant]],LEN(Tabla1[[#This Row],[participant]])-1)</f>
        <v>LMR11M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Opción1</vt:lpstr>
      <vt:lpstr>Opción2</vt:lpstr>
      <vt:lpstr>% RC</vt:lpstr>
      <vt:lpstr>TR</vt:lpstr>
      <vt:lpstr>Pegar aquí actividades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Benavides Herrera</cp:lastModifiedBy>
  <dcterms:created xsi:type="dcterms:W3CDTF">2019-03-07T17:48:24Z</dcterms:created>
  <dcterms:modified xsi:type="dcterms:W3CDTF">2019-03-08T19:00:26Z</dcterms:modified>
</cp:coreProperties>
</file>